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320" windowHeight="13620" activeTab="4"/>
  </bookViews>
  <sheets>
    <sheet name="М 4 Бур" sheetId="1" r:id="rId1"/>
    <sheet name="Ж 4 Бур" sheetId="2" r:id="rId2"/>
    <sheet name="М 2 Бур" sheetId="3" r:id="rId3"/>
    <sheet name="Ж 2 бур" sheetId="4" r:id="rId4"/>
    <sheet name="Место ВУЗа" sheetId="5" r:id="rId5"/>
  </sheets>
  <externalReferences>
    <externalReference r:id="rId8"/>
    <externalReference r:id="rId9"/>
    <externalReference r:id="rId10"/>
  </externalReferences>
  <definedNames>
    <definedName name="DataAll">#REF!</definedName>
    <definedName name="DataChel">#REF!</definedName>
    <definedName name="DistKrName1">'[3]tmp'!$F$31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VitrinaList">'[2]Start'!$F$17:$F$34</definedName>
    <definedName name="VitrinaNum">'[2]Start'!$F$15</definedName>
    <definedName name="Пол">'[3]tmp'!$F$42:$F$43</definedName>
    <definedName name="Разряды">'[3]tmp'!$C$43:$C$54</definedName>
    <definedName name="Таблица_разрядов">'[3]tmp'!$C$42:$D$54</definedName>
  </definedNames>
  <calcPr fullCalcOnLoad="1"/>
</workbook>
</file>

<file path=xl/sharedStrings.xml><?xml version="1.0" encoding="utf-8"?>
<sst xmlns="http://schemas.openxmlformats.org/spreadsheetml/2006/main" count="1633" uniqueCount="285">
  <si>
    <t xml:space="preserve">17 октября 2010г.   </t>
  </si>
  <si>
    <t xml:space="preserve"> г.Москва, зона отдыха «Битца», спортивный клуб «Альфа Битца»</t>
  </si>
  <si>
    <t>Протокол соревнований в дисциплине "Дистанция - пешеходная" (длинной) 4 класса
МУЖЧИНЫ</t>
  </si>
  <si>
    <t>№ п/п</t>
  </si>
  <si>
    <t>№ участника</t>
  </si>
  <si>
    <t>Участник</t>
  </si>
  <si>
    <t>Год</t>
  </si>
  <si>
    <t>Разряд</t>
  </si>
  <si>
    <t>Этап 1. Ориентирование</t>
  </si>
  <si>
    <t>Этап 2. Переправа по параллельным перилам</t>
  </si>
  <si>
    <t>Блок этапов 3,4
Навесная переправа вверх - Спуск по перилам</t>
  </si>
  <si>
    <t>Блок этапов 5-7
Навесная с восстановлением перил - Спуск по перилам -Навесная переправа</t>
  </si>
  <si>
    <t>Этап 8. Спуск по перилам</t>
  </si>
  <si>
    <t>Время на дистанции с учетом отсечек и штрафов</t>
  </si>
  <si>
    <t>Результат</t>
  </si>
  <si>
    <t>кол-во снятий</t>
  </si>
  <si>
    <t>КМС</t>
  </si>
  <si>
    <t>Лукьянов Павел</t>
  </si>
  <si>
    <t>МАИ</t>
  </si>
  <si>
    <t>МС</t>
  </si>
  <si>
    <t>II</t>
  </si>
  <si>
    <t>Ольховский Дмитрий</t>
  </si>
  <si>
    <t>МИФИ</t>
  </si>
  <si>
    <t>Путилов Яков</t>
  </si>
  <si>
    <t>I</t>
  </si>
  <si>
    <t>Перфилов Илья</t>
  </si>
  <si>
    <t>Другов Александр</t>
  </si>
  <si>
    <t>АГЗ МЧС</t>
  </si>
  <si>
    <t>Борисов Алексей</t>
  </si>
  <si>
    <t>Рябых Сергей</t>
  </si>
  <si>
    <t>МГАУ</t>
  </si>
  <si>
    <t>Корзинов Дмитрий</t>
  </si>
  <si>
    <t>РГУФКСиТ</t>
  </si>
  <si>
    <t>Савельев Андрей</t>
  </si>
  <si>
    <t>Князев Сергей</t>
  </si>
  <si>
    <t>Тимохов Павел</t>
  </si>
  <si>
    <t>МГСУ</t>
  </si>
  <si>
    <t>Строганов Андрей</t>
  </si>
  <si>
    <t xml:space="preserve">  </t>
  </si>
  <si>
    <t>Маслобоев Алексей</t>
  </si>
  <si>
    <t>МПГУ</t>
  </si>
  <si>
    <t>Шумай Александр</t>
  </si>
  <si>
    <t>Назаров Максим</t>
  </si>
  <si>
    <t>Юсс Владимир</t>
  </si>
  <si>
    <t>Абраменко Дмитрий</t>
  </si>
  <si>
    <t>Горбатенко Роман</t>
  </si>
  <si>
    <t>Комаров Павел</t>
  </si>
  <si>
    <t>сн</t>
  </si>
  <si>
    <t>сн с этапов</t>
  </si>
  <si>
    <t/>
  </si>
  <si>
    <t>Семенов Павел</t>
  </si>
  <si>
    <t>Титов Алексей</t>
  </si>
  <si>
    <t>Лаптев Дмитрий</t>
  </si>
  <si>
    <t>Бушков Роман</t>
  </si>
  <si>
    <t>Огрызков Алексей</t>
  </si>
  <si>
    <t>Орлов Вадим</t>
  </si>
  <si>
    <t>Петруненко Максим</t>
  </si>
  <si>
    <t>Ягодин Василий</t>
  </si>
  <si>
    <t>МАрхИ</t>
  </si>
  <si>
    <t>Чалдышкин Александр</t>
  </si>
  <si>
    <t>Евдокименко Станислав</t>
  </si>
  <si>
    <t>Будин Олег</t>
  </si>
  <si>
    <t>Иванов Иван</t>
  </si>
  <si>
    <t>Поляков Алексей</t>
  </si>
  <si>
    <t>Торопов Александр</t>
  </si>
  <si>
    <t>Хуснутдинов Тимур</t>
  </si>
  <si>
    <t>Петухов Дмитрий</t>
  </si>
  <si>
    <t>Синицкий Артем</t>
  </si>
  <si>
    <t>Губанов Алексей</t>
  </si>
  <si>
    <t>Дудников Владимир</t>
  </si>
  <si>
    <t>Сотников Артем</t>
  </si>
  <si>
    <t>Тарасов Александр</t>
  </si>
  <si>
    <t>РМАТ</t>
  </si>
  <si>
    <t>прев. КВ</t>
  </si>
  <si>
    <t>Уперко Александр</t>
  </si>
  <si>
    <t>сн с дист</t>
  </si>
  <si>
    <t>Круглов Олег</t>
  </si>
  <si>
    <t>Смирнов Денис</t>
  </si>
  <si>
    <t>Протокол соревнований в дисциплине "Дистанция - пешеходная" (длинной) 4 класса
ЖЕНЩИНЫ</t>
  </si>
  <si>
    <t>Чепкасова Анастасия</t>
  </si>
  <si>
    <t>Лозьянова Елена</t>
  </si>
  <si>
    <t>Петровская Вероника</t>
  </si>
  <si>
    <t>Васильева Анастасия</t>
  </si>
  <si>
    <t>Свольская Анастасия</t>
  </si>
  <si>
    <t>Фролова Екатерина</t>
  </si>
  <si>
    <t>Долгополова Александра</t>
  </si>
  <si>
    <t>Сергеева Нина</t>
  </si>
  <si>
    <t>Полякова Марина</t>
  </si>
  <si>
    <t>Лизунова Анна</t>
  </si>
  <si>
    <t>МСИ</t>
  </si>
  <si>
    <t>ВУЗ</t>
  </si>
  <si>
    <t>да</t>
  </si>
  <si>
    <t>МГУ</t>
  </si>
  <si>
    <t>МФТИ</t>
  </si>
  <si>
    <t>МИСиС</t>
  </si>
  <si>
    <t>Результат со снятиями</t>
  </si>
  <si>
    <t>Балл</t>
  </si>
  <si>
    <t>Пол</t>
  </si>
  <si>
    <t>Класс</t>
  </si>
  <si>
    <t>м</t>
  </si>
  <si>
    <t>ж</t>
  </si>
  <si>
    <t xml:space="preserve">Соревнования по пешеходному туризму в программе </t>
  </si>
  <si>
    <t>XXIII МОСКОВСКИХ СТУДЕНЧЕСКИХ ИГР (МСИ 10-11)</t>
  </si>
  <si>
    <t xml:space="preserve">Главный судья </t>
  </si>
  <si>
    <t>Ступаков А.А.</t>
  </si>
  <si>
    <t>Главный секретарь</t>
  </si>
  <si>
    <t>Третьякова А.Г.</t>
  </si>
  <si>
    <t>Удостоверение не предъявил</t>
  </si>
  <si>
    <t xml:space="preserve">16 октября 2010г.   </t>
  </si>
  <si>
    <t xml:space="preserve">Протокол соревнований в дисциплине "Дистанция - пешеходная" (длинной) 2 класса МУЖЧИНЫ
</t>
  </si>
  <si>
    <t>Этап 3.  Навесная переправа с узлом</t>
  </si>
  <si>
    <t>Этап 4. Спуск по перилам с наведением</t>
  </si>
  <si>
    <t>Этап 5. Подъем по перилам в два приема</t>
  </si>
  <si>
    <t>Этап 6. Провисшая навесная переправа</t>
  </si>
  <si>
    <t>Штраф за отсутствие
отметки SI</t>
  </si>
  <si>
    <t>Время на дистанции с учетом отсечек</t>
  </si>
  <si>
    <t>Лавринович Артем</t>
  </si>
  <si>
    <t>Бардашев Виктор</t>
  </si>
  <si>
    <t>Борисов Антон</t>
  </si>
  <si>
    <t>Громов Иван</t>
  </si>
  <si>
    <t>III</t>
  </si>
  <si>
    <t>Чахлов Алексей</t>
  </si>
  <si>
    <t>Баранов Михаил</t>
  </si>
  <si>
    <t>Дьяченко Михаил</t>
  </si>
  <si>
    <t>б/р</t>
  </si>
  <si>
    <t>Воеводин Алексей</t>
  </si>
  <si>
    <t>Нетишин Максим</t>
  </si>
  <si>
    <t>Кассин Дмитрий</t>
  </si>
  <si>
    <t>Бузинов Алексей</t>
  </si>
  <si>
    <t>Баданин Максим</t>
  </si>
  <si>
    <t>Ковалёв Александр</t>
  </si>
  <si>
    <t>Егоров Сергей</t>
  </si>
  <si>
    <t>Олюнин Николай</t>
  </si>
  <si>
    <t>Девяшов Андрей</t>
  </si>
  <si>
    <t>Лесниченко Владимир</t>
  </si>
  <si>
    <t>Титов Юрий</t>
  </si>
  <si>
    <t>Ломтев Андрей</t>
  </si>
  <si>
    <t>Мартьянов Артем</t>
  </si>
  <si>
    <t>Баранов Евгений</t>
  </si>
  <si>
    <t>Василенко Василий</t>
  </si>
  <si>
    <t>Никитин Станислав</t>
  </si>
  <si>
    <t>МГПУ</t>
  </si>
  <si>
    <t>Белых Дмитрий</t>
  </si>
  <si>
    <t>Лаврентьев Дмитрий</t>
  </si>
  <si>
    <t>Халимов Айрат</t>
  </si>
  <si>
    <t>Силин Александр</t>
  </si>
  <si>
    <t>Якимов Семён</t>
  </si>
  <si>
    <t xml:space="preserve">МГТУ </t>
  </si>
  <si>
    <t>Новосёлов Александр</t>
  </si>
  <si>
    <t>Смотраков Сергей</t>
  </si>
  <si>
    <t>МЭИ</t>
  </si>
  <si>
    <t>Козлов Сергей</t>
  </si>
  <si>
    <t>Гилажев Айдар</t>
  </si>
  <si>
    <t>Волков Михаил</t>
  </si>
  <si>
    <t>Волокитин Иван</t>
  </si>
  <si>
    <t>Крупнов Дмитрий</t>
  </si>
  <si>
    <t>Тимирясов Инар</t>
  </si>
  <si>
    <t>Альберт Евгений</t>
  </si>
  <si>
    <t>Маслов Александр</t>
  </si>
  <si>
    <t>Бикчурин Рустам</t>
  </si>
  <si>
    <t>Мозговой Ярослав</t>
  </si>
  <si>
    <t>Григорьев Алексей</t>
  </si>
  <si>
    <t>Котляров Никита</t>
  </si>
  <si>
    <t>Дягилев Алексей</t>
  </si>
  <si>
    <t>Коноваленко Фёдор</t>
  </si>
  <si>
    <t>Мереминский Илья</t>
  </si>
  <si>
    <t>Бугаев Александр</t>
  </si>
  <si>
    <t>Осетров Александр</t>
  </si>
  <si>
    <t>Чаплыгин Алексей</t>
  </si>
  <si>
    <t>Котов Максим</t>
  </si>
  <si>
    <t>МГМСУ</t>
  </si>
  <si>
    <t>Русаков Алексей</t>
  </si>
  <si>
    <t>Крыгин Михаил</t>
  </si>
  <si>
    <t>Артемьев Дмитрий</t>
  </si>
  <si>
    <t>Господченков Иван</t>
  </si>
  <si>
    <t>Постовский Леонид</t>
  </si>
  <si>
    <t>МИЭМ</t>
  </si>
  <si>
    <t>Кузнецов Михаил</t>
  </si>
  <si>
    <t>Луговой Дмитрий</t>
  </si>
  <si>
    <t>Кондрашкин Максим</t>
  </si>
  <si>
    <t>Самокотин Алексей</t>
  </si>
  <si>
    <t>Румянцев Иван</t>
  </si>
  <si>
    <t>Гаджиев Рагим</t>
  </si>
  <si>
    <t>Попков Сергей</t>
  </si>
  <si>
    <t>Иванов Константин</t>
  </si>
  <si>
    <t>Беломестнов Иван</t>
  </si>
  <si>
    <t>Карамзин Олег</t>
  </si>
  <si>
    <t>Сахаров Андрей</t>
  </si>
  <si>
    <t>Клебан Александр</t>
  </si>
  <si>
    <t>Деревенец Егор</t>
  </si>
  <si>
    <t>Имаев Ахсан</t>
  </si>
  <si>
    <t>МГТУ</t>
  </si>
  <si>
    <t>Круглов Павел</t>
  </si>
  <si>
    <t>Алексеев Евгений</t>
  </si>
  <si>
    <t>Сорокин Дмитрий</t>
  </si>
  <si>
    <t>Кунгурцев Иван</t>
  </si>
  <si>
    <t>Шотин Анатолий</t>
  </si>
  <si>
    <t>Фарукшин Александр</t>
  </si>
  <si>
    <t>МТУСИ</t>
  </si>
  <si>
    <t>Фомичев Роман</t>
  </si>
  <si>
    <t>Семенов Николай</t>
  </si>
  <si>
    <t>Базилевич Александр</t>
  </si>
  <si>
    <t>Беляев Иван</t>
  </si>
  <si>
    <t>Петренко Андрей</t>
  </si>
  <si>
    <t>Евстафьев Александр</t>
  </si>
  <si>
    <t>Шиколенко Илья</t>
  </si>
  <si>
    <t>Максимов Дмитрий</t>
  </si>
  <si>
    <t>Бакиров Роман</t>
  </si>
  <si>
    <t>Бочин Георгий</t>
  </si>
  <si>
    <t>Копытов Иван</t>
  </si>
  <si>
    <t>Толмаков Дмитрий</t>
  </si>
  <si>
    <t>Абрикосов Алексей</t>
  </si>
  <si>
    <t>Протокол соревнований в дисциплине "Дистанция - пешеходная" (длинной) 2 класса   ЖЕНЩИНЫ</t>
  </si>
  <si>
    <t>Щербакова Наталья</t>
  </si>
  <si>
    <t>Гладкова Елена</t>
  </si>
  <si>
    <t>Филиппова Светлана</t>
  </si>
  <si>
    <t>Кузнецова Ирина</t>
  </si>
  <si>
    <t>Зайцева Дарья</t>
  </si>
  <si>
    <t>Муталапова Айгюль</t>
  </si>
  <si>
    <t xml:space="preserve">Перв МГМУ </t>
  </si>
  <si>
    <t>Мартемьянова Юлия</t>
  </si>
  <si>
    <t>Погосян Лилит</t>
  </si>
  <si>
    <t>Лучина Марина</t>
  </si>
  <si>
    <t>Зимарина Дарья</t>
  </si>
  <si>
    <t>Попова Дарья</t>
  </si>
  <si>
    <t>Клинова Ксения</t>
  </si>
  <si>
    <t>Ярошевская Анна</t>
  </si>
  <si>
    <t>Муталапова Гюзель</t>
  </si>
  <si>
    <t>Зеленцова Екатерина</t>
  </si>
  <si>
    <t>Киселёва Татьяна</t>
  </si>
  <si>
    <t>Аюгина Евгения</t>
  </si>
  <si>
    <t>Чугуева Мария</t>
  </si>
  <si>
    <t>3ю</t>
  </si>
  <si>
    <t>Руденко Лиана</t>
  </si>
  <si>
    <t>Щеголева Екатерина</t>
  </si>
  <si>
    <t>Магдалёва Полина</t>
  </si>
  <si>
    <t>Новикова Ольга</t>
  </si>
  <si>
    <t>Рыжова Александра</t>
  </si>
  <si>
    <t>Токарева Анна</t>
  </si>
  <si>
    <t>Веркина Наталия</t>
  </si>
  <si>
    <t>Ефименко Анатасия</t>
  </si>
  <si>
    <t>Тарасова Вера</t>
  </si>
  <si>
    <t>Вакулинская Александра</t>
  </si>
  <si>
    <t>Иванова Евгения</t>
  </si>
  <si>
    <t>Сазонова Анна</t>
  </si>
  <si>
    <t>Сухарева Нина</t>
  </si>
  <si>
    <t>Соловьев Алексей</t>
  </si>
  <si>
    <t>Емельянова Екатерина</t>
  </si>
  <si>
    <t>Богданова Александра</t>
  </si>
  <si>
    <t>Олейник Александра</t>
  </si>
  <si>
    <t>Тюльканова Александра</t>
  </si>
  <si>
    <t>Петухова Наталия</t>
  </si>
  <si>
    <t>Шафеева Алина</t>
  </si>
  <si>
    <t>Мо Жоцынь</t>
  </si>
  <si>
    <t>Асафьева Наталия</t>
  </si>
  <si>
    <t>Сушенкова Виктория</t>
  </si>
  <si>
    <t>Аржанова Ольга</t>
  </si>
  <si>
    <t>Копосова Карина</t>
  </si>
  <si>
    <t>Макарова Александра</t>
  </si>
  <si>
    <t>Исаева Татьяна</t>
  </si>
  <si>
    <t>Матвеева Катя</t>
  </si>
  <si>
    <t>Сулима Ксения</t>
  </si>
  <si>
    <t>Громова Ирина</t>
  </si>
  <si>
    <t>Белова Полина</t>
  </si>
  <si>
    <t>Чуракова Людмила</t>
  </si>
  <si>
    <t>Зайцева Анастасия</t>
  </si>
  <si>
    <t>Сафонова Дарья</t>
  </si>
  <si>
    <t>Шаповал Ольга</t>
  </si>
  <si>
    <t>Бебко Мария</t>
  </si>
  <si>
    <t>Цимбалова Екатерина</t>
  </si>
  <si>
    <t>Хашимова Сания</t>
  </si>
  <si>
    <t>МосГУ</t>
  </si>
  <si>
    <r>
      <t xml:space="preserve">Протокол результатов соревнований на </t>
    </r>
    <r>
      <rPr>
        <b/>
        <sz val="11"/>
        <color indexed="8"/>
        <rFont val="Calibri"/>
        <family val="2"/>
      </rPr>
      <t xml:space="preserve">лично командных дистанциях </t>
    </r>
  </si>
  <si>
    <t>Место ВУЗа</t>
  </si>
  <si>
    <t>16-17 октября 2010года</t>
  </si>
  <si>
    <t>Москва, Битца</t>
  </si>
  <si>
    <t>№ учасника</t>
  </si>
  <si>
    <t xml:space="preserve">Фамилия имя </t>
  </si>
  <si>
    <t>Сумма баллов 8 учасников, в т.ч. 2 женщины</t>
  </si>
  <si>
    <t>МосГУ  13</t>
  </si>
  <si>
    <t>студ не продлен</t>
  </si>
  <si>
    <t>нет в заявке, зачетка не продлена</t>
  </si>
  <si>
    <t xml:space="preserve">Перв МГМУ им. Сеченова </t>
  </si>
  <si>
    <t>1  жен</t>
  </si>
  <si>
    <t>1 жен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</si>
</sst>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/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h:mm;@"/>
    <numFmt numFmtId="178" formatCode="[h]:mm:ss;@"/>
    <numFmt numFmtId="179" formatCode="[$-F400]h:mm:ss\ AM/PM"/>
    <numFmt numFmtId="180" formatCode="[$€-2]\ ###,000_);[Red]\([$€-2]\ ###,000\)"/>
    <numFmt numFmtId="181" formatCode="h:mm:ss;@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[$-FC19]d\ mmmm\ yyyy\ &quot;г.&quot;"/>
    <numFmt numFmtId="191" formatCode="yyyy"/>
    <numFmt numFmtId="192" formatCode="hh:mm"/>
    <numFmt numFmtId="193" formatCode="0.000"/>
    <numFmt numFmtId="194" formatCode="0.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color rgb="FFFF0000"/>
      <name val="Arial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45" fontId="2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3" fillId="0" borderId="10" xfId="0" applyFont="1" applyFill="1" applyBorder="1" applyAlignment="1">
      <alignment textRotation="90" wrapText="1"/>
    </xf>
    <xf numFmtId="0" fontId="23" fillId="0" borderId="11" xfId="0" applyFont="1" applyFill="1" applyBorder="1" applyAlignment="1">
      <alignment textRotation="90" wrapText="1"/>
    </xf>
    <xf numFmtId="0" fontId="23" fillId="0" borderId="12" xfId="0" applyFont="1" applyFill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 horizontal="center" textRotation="90" wrapText="1"/>
    </xf>
    <xf numFmtId="0" fontId="24" fillId="0" borderId="13" xfId="0" applyFont="1" applyFill="1" applyBorder="1" applyAlignment="1">
      <alignment horizontal="center" textRotation="90" wrapText="1"/>
    </xf>
    <xf numFmtId="0" fontId="23" fillId="0" borderId="14" xfId="0" applyFont="1" applyFill="1" applyBorder="1" applyAlignment="1">
      <alignment horizontal="center" textRotation="90" wrapText="1"/>
    </xf>
    <xf numFmtId="21" fontId="0" fillId="0" borderId="15" xfId="0" applyNumberFormat="1" applyFont="1" applyFill="1" applyBorder="1" applyAlignment="1">
      <alignment horizontal="center"/>
    </xf>
    <xf numFmtId="21" fontId="22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5" fillId="0" borderId="19" xfId="0" applyFont="1" applyFill="1" applyBorder="1" applyAlignment="1">
      <alignment wrapText="1"/>
    </xf>
    <xf numFmtId="0" fontId="25" fillId="0" borderId="20" xfId="0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49" fontId="22" fillId="0" borderId="18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25" fillId="0" borderId="24" xfId="0" applyFont="1" applyFill="1" applyBorder="1" applyAlignment="1">
      <alignment wrapText="1"/>
    </xf>
    <xf numFmtId="0" fontId="25" fillId="0" borderId="25" xfId="0" applyFont="1" applyFill="1" applyBorder="1" applyAlignment="1">
      <alignment horizontal="right" wrapText="1"/>
    </xf>
    <xf numFmtId="0" fontId="25" fillId="0" borderId="24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1" fontId="0" fillId="0" borderId="27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45" fontId="0" fillId="0" borderId="17" xfId="0" applyNumberFormat="1" applyFont="1" applyFill="1" applyBorder="1" applyAlignment="1">
      <alignment/>
    </xf>
    <xf numFmtId="0" fontId="23" fillId="0" borderId="29" xfId="0" applyFont="1" applyFill="1" applyBorder="1" applyAlignment="1">
      <alignment textRotation="90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0" fillId="0" borderId="11" xfId="0" applyFont="1" applyFill="1" applyBorder="1" applyAlignment="1">
      <alignment horizontal="left" textRotation="90" wrapText="1"/>
    </xf>
    <xf numFmtId="0" fontId="20" fillId="0" borderId="13" xfId="0" applyFont="1" applyFill="1" applyBorder="1" applyAlignment="1">
      <alignment horizontal="left" textRotation="90" wrapText="1"/>
    </xf>
    <xf numFmtId="0" fontId="26" fillId="0" borderId="13" xfId="0" applyFont="1" applyFill="1" applyBorder="1" applyAlignment="1">
      <alignment horizontal="left" textRotation="90" wrapText="1"/>
    </xf>
    <xf numFmtId="0" fontId="23" fillId="0" borderId="13" xfId="0" applyFont="1" applyFill="1" applyBorder="1" applyAlignment="1">
      <alignment horizontal="left" textRotation="90" wrapText="1"/>
    </xf>
    <xf numFmtId="0" fontId="24" fillId="0" borderId="13" xfId="0" applyFont="1" applyFill="1" applyBorder="1" applyAlignment="1">
      <alignment horizontal="left" textRotation="90" wrapText="1"/>
    </xf>
    <xf numFmtId="0" fontId="23" fillId="0" borderId="14" xfId="0" applyFont="1" applyFill="1" applyBorder="1" applyAlignment="1">
      <alignment horizontal="left" textRotation="90" wrapText="1"/>
    </xf>
    <xf numFmtId="49" fontId="24" fillId="0" borderId="12" xfId="0" applyNumberFormat="1" applyFont="1" applyFill="1" applyBorder="1" applyAlignment="1">
      <alignment horizontal="left" textRotation="90" wrapText="1"/>
    </xf>
    <xf numFmtId="21" fontId="22" fillId="0" borderId="15" xfId="0" applyNumberFormat="1" applyFont="1" applyFill="1" applyBorder="1" applyAlignment="1">
      <alignment horizontal="left"/>
    </xf>
    <xf numFmtId="21" fontId="0" fillId="0" borderId="15" xfId="0" applyNumberFormat="1" applyFont="1" applyFill="1" applyBorder="1" applyAlignment="1">
      <alignment horizontal="center" vertical="top"/>
    </xf>
    <xf numFmtId="21" fontId="22" fillId="0" borderId="15" xfId="0" applyNumberFormat="1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/>
    </xf>
    <xf numFmtId="0" fontId="0" fillId="0" borderId="30" xfId="0" applyFont="1" applyFill="1" applyBorder="1" applyAlignment="1">
      <alignment vertical="top"/>
    </xf>
    <xf numFmtId="0" fontId="22" fillId="0" borderId="17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 wrapText="1"/>
    </xf>
    <xf numFmtId="0" fontId="25" fillId="0" borderId="19" xfId="0" applyFont="1" applyFill="1" applyBorder="1" applyAlignment="1">
      <alignment vertical="top" wrapText="1"/>
    </xf>
    <xf numFmtId="0" fontId="25" fillId="0" borderId="20" xfId="0" applyFont="1" applyFill="1" applyBorder="1" applyAlignment="1">
      <alignment horizontal="right" vertical="top" wrapText="1"/>
    </xf>
    <xf numFmtId="0" fontId="25" fillId="0" borderId="19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0" fontId="0" fillId="0" borderId="21" xfId="0" applyNumberFormat="1" applyFont="1" applyFill="1" applyBorder="1" applyAlignment="1">
      <alignment vertical="top"/>
    </xf>
    <xf numFmtId="0" fontId="34" fillId="0" borderId="19" xfId="0" applyFont="1" applyFill="1" applyBorder="1" applyAlignment="1">
      <alignment vertical="top" wrapText="1"/>
    </xf>
    <xf numFmtId="21" fontId="22" fillId="0" borderId="15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179" fontId="22" fillId="0" borderId="18" xfId="0" applyNumberFormat="1" applyFont="1" applyFill="1" applyBorder="1" applyAlignment="1">
      <alignment horizontal="center"/>
    </xf>
    <xf numFmtId="179" fontId="22" fillId="0" borderId="18" xfId="0" applyNumberFormat="1" applyFont="1" applyFill="1" applyBorder="1" applyAlignment="1">
      <alignment horizontal="left"/>
    </xf>
    <xf numFmtId="172" fontId="22" fillId="0" borderId="19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3" fillId="0" borderId="32" xfId="0" applyFont="1" applyFill="1" applyBorder="1" applyAlignment="1">
      <alignment horizontal="center" textRotation="90" wrapText="1"/>
    </xf>
    <xf numFmtId="0" fontId="22" fillId="0" borderId="33" xfId="0" applyFont="1" applyFill="1" applyBorder="1" applyAlignment="1">
      <alignment horizontal="left" vertical="center"/>
    </xf>
    <xf numFmtId="172" fontId="22" fillId="0" borderId="34" xfId="0" applyNumberFormat="1" applyFont="1" applyFill="1" applyBorder="1" applyAlignment="1">
      <alignment/>
    </xf>
    <xf numFmtId="21" fontId="22" fillId="0" borderId="27" xfId="0" applyNumberFormat="1" applyFont="1" applyFill="1" applyBorder="1" applyAlignment="1">
      <alignment horizontal="left"/>
    </xf>
    <xf numFmtId="179" fontId="22" fillId="0" borderId="23" xfId="0" applyNumberFormat="1" applyFont="1" applyFill="1" applyBorder="1" applyAlignment="1">
      <alignment horizontal="center"/>
    </xf>
    <xf numFmtId="172" fontId="22" fillId="0" borderId="35" xfId="0" applyNumberFormat="1" applyFont="1" applyFill="1" applyBorder="1" applyAlignment="1">
      <alignment/>
    </xf>
    <xf numFmtId="0" fontId="0" fillId="0" borderId="36" xfId="0" applyFont="1" applyFill="1" applyBorder="1" applyAlignment="1">
      <alignment vertical="top" wrapText="1"/>
    </xf>
    <xf numFmtId="0" fontId="25" fillId="0" borderId="36" xfId="0" applyFont="1" applyFill="1" applyBorder="1" applyAlignment="1">
      <alignment horizontal="right" vertical="top" wrapText="1"/>
    </xf>
    <xf numFmtId="0" fontId="25" fillId="0" borderId="37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vertical="top" wrapText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23" fillId="0" borderId="29" xfId="0" applyFont="1" applyFill="1" applyBorder="1" applyAlignment="1">
      <alignment vertical="center" textRotation="90" wrapText="1"/>
    </xf>
    <xf numFmtId="0" fontId="29" fillId="0" borderId="12" xfId="0" applyFont="1" applyFill="1" applyBorder="1" applyAlignment="1">
      <alignment horizontal="left" textRotation="90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center" wrapText="1"/>
    </xf>
    <xf numFmtId="0" fontId="23" fillId="0" borderId="11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 vertical="top" wrapText="1"/>
    </xf>
    <xf numFmtId="179" fontId="22" fillId="0" borderId="18" xfId="0" applyNumberFormat="1" applyFont="1" applyFill="1" applyBorder="1" applyAlignment="1">
      <alignment horizontal="center" vertical="top"/>
    </xf>
    <xf numFmtId="172" fontId="22" fillId="0" borderId="19" xfId="0" applyNumberFormat="1" applyFont="1" applyFill="1" applyBorder="1" applyAlignment="1">
      <alignment vertical="top"/>
    </xf>
    <xf numFmtId="0" fontId="0" fillId="0" borderId="18" xfId="0" applyFont="1" applyFill="1" applyBorder="1" applyAlignment="1" quotePrefix="1">
      <alignment horizontal="left" vertical="top" wrapText="1"/>
    </xf>
    <xf numFmtId="49" fontId="22" fillId="0" borderId="18" xfId="0" applyNumberFormat="1" applyFont="1" applyFill="1" applyBorder="1" applyAlignment="1">
      <alignment horizontal="center" vertical="top"/>
    </xf>
    <xf numFmtId="0" fontId="25" fillId="0" borderId="20" xfId="0" applyFont="1" applyFill="1" applyBorder="1" applyAlignment="1">
      <alignment horizontal="center" vertical="top" wrapText="1"/>
    </xf>
    <xf numFmtId="45" fontId="0" fillId="0" borderId="38" xfId="0" applyNumberFormat="1" applyFont="1" applyFill="1" applyBorder="1" applyAlignment="1">
      <alignment vertical="top"/>
    </xf>
    <xf numFmtId="179" fontId="22" fillId="0" borderId="18" xfId="0" applyNumberFormat="1" applyFont="1" applyFill="1" applyBorder="1" applyAlignment="1">
      <alignment horizontal="left" vertical="top"/>
    </xf>
    <xf numFmtId="172" fontId="22" fillId="0" borderId="34" xfId="0" applyNumberFormat="1" applyFont="1" applyFill="1" applyBorder="1" applyAlignment="1">
      <alignment vertical="top"/>
    </xf>
    <xf numFmtId="45" fontId="0" fillId="0" borderId="17" xfId="0" applyNumberFormat="1" applyFont="1" applyFill="1" applyBorder="1" applyAlignment="1">
      <alignment vertical="top"/>
    </xf>
    <xf numFmtId="0" fontId="0" fillId="0" borderId="19" xfId="0" applyNumberFormat="1" applyFont="1" applyFill="1" applyBorder="1" applyAlignment="1">
      <alignment vertical="top"/>
    </xf>
    <xf numFmtId="0" fontId="0" fillId="0" borderId="22" xfId="0" applyFont="1" applyFill="1" applyBorder="1" applyAlignment="1">
      <alignment vertical="top"/>
    </xf>
    <xf numFmtId="0" fontId="0" fillId="0" borderId="31" xfId="0" applyFont="1" applyFill="1" applyBorder="1" applyAlignment="1">
      <alignment vertical="top"/>
    </xf>
    <xf numFmtId="0" fontId="22" fillId="0" borderId="26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 wrapText="1"/>
    </xf>
    <xf numFmtId="0" fontId="25" fillId="0" borderId="24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horizontal="right" vertical="top" wrapText="1"/>
    </xf>
    <xf numFmtId="0" fontId="25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/>
    </xf>
    <xf numFmtId="0" fontId="0" fillId="0" borderId="24" xfId="0" applyFont="1" applyFill="1" applyBorder="1" applyAlignment="1">
      <alignment vertical="top"/>
    </xf>
    <xf numFmtId="45" fontId="0" fillId="0" borderId="39" xfId="0" applyNumberFormat="1" applyFont="1" applyFill="1" applyBorder="1" applyAlignment="1">
      <alignment vertical="top"/>
    </xf>
    <xf numFmtId="21" fontId="0" fillId="0" borderId="27" xfId="0" applyNumberFormat="1" applyFont="1" applyFill="1" applyBorder="1" applyAlignment="1">
      <alignment horizontal="center" vertical="top"/>
    </xf>
    <xf numFmtId="21" fontId="22" fillId="0" borderId="27" xfId="0" applyNumberFormat="1" applyFont="1" applyFill="1" applyBorder="1" applyAlignment="1">
      <alignment horizontal="left" vertical="top"/>
    </xf>
    <xf numFmtId="0" fontId="0" fillId="0" borderId="28" xfId="0" applyNumberFormat="1" applyFont="1" applyFill="1" applyBorder="1" applyAlignment="1">
      <alignment vertical="top"/>
    </xf>
    <xf numFmtId="49" fontId="22" fillId="0" borderId="23" xfId="0" applyNumberFormat="1" applyFont="1" applyFill="1" applyBorder="1" applyAlignment="1">
      <alignment horizontal="center" vertical="top"/>
    </xf>
    <xf numFmtId="172" fontId="22" fillId="0" borderId="35" xfId="0" applyNumberFormat="1" applyFont="1" applyFill="1" applyBorder="1" applyAlignment="1">
      <alignment vertical="top"/>
    </xf>
    <xf numFmtId="0" fontId="0" fillId="0" borderId="19" xfId="0" applyFont="1" applyFill="1" applyBorder="1" applyAlignment="1">
      <alignment horizontal="left" vertical="top" wrapText="1"/>
    </xf>
    <xf numFmtId="0" fontId="25" fillId="0" borderId="19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left" vertical="top" wrapText="1"/>
    </xf>
    <xf numFmtId="0" fontId="25" fillId="0" borderId="40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horizontal="left" vertical="top" wrapText="1"/>
    </xf>
    <xf numFmtId="0" fontId="25" fillId="0" borderId="41" xfId="0" applyFont="1" applyFill="1" applyBorder="1" applyAlignment="1">
      <alignment horizontal="left" vertical="top" wrapText="1"/>
    </xf>
    <xf numFmtId="0" fontId="0" fillId="0" borderId="19" xfId="0" applyFont="1" applyFill="1" applyBorder="1" applyAlignment="1" quotePrefix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top" wrapText="1"/>
    </xf>
    <xf numFmtId="0" fontId="25" fillId="0" borderId="37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25" fillId="0" borderId="25" xfId="0" applyFont="1" applyFill="1" applyBorder="1" applyAlignment="1">
      <alignment horizontal="left" vertical="top" wrapText="1"/>
    </xf>
    <xf numFmtId="0" fontId="25" fillId="0" borderId="42" xfId="0" applyFont="1" applyFill="1" applyBorder="1" applyAlignment="1">
      <alignment horizontal="left" vertical="top" wrapText="1"/>
    </xf>
    <xf numFmtId="0" fontId="0" fillId="0" borderId="43" xfId="0" applyFont="1" applyFill="1" applyBorder="1" applyAlignment="1">
      <alignment horizontal="left" vertical="top" wrapText="1"/>
    </xf>
    <xf numFmtId="0" fontId="25" fillId="0" borderId="44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left" vertical="top" wrapText="1"/>
    </xf>
    <xf numFmtId="0" fontId="0" fillId="0" borderId="45" xfId="0" applyFont="1" applyFill="1" applyBorder="1" applyAlignment="1">
      <alignment horizontal="left" vertical="top" wrapText="1"/>
    </xf>
    <xf numFmtId="0" fontId="25" fillId="0" borderId="46" xfId="0" applyFont="1" applyFill="1" applyBorder="1" applyAlignment="1">
      <alignment horizontal="left" vertical="top" wrapText="1"/>
    </xf>
    <xf numFmtId="0" fontId="0" fillId="24" borderId="41" xfId="0" applyFont="1" applyFill="1" applyBorder="1" applyAlignment="1">
      <alignment horizontal="left" vertical="top" wrapText="1"/>
    </xf>
    <xf numFmtId="0" fontId="25" fillId="0" borderId="47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25" fillId="0" borderId="48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right" vertical="top"/>
    </xf>
    <xf numFmtId="0" fontId="21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45" fontId="20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horizontal="right" vertical="top"/>
    </xf>
    <xf numFmtId="0" fontId="0" fillId="0" borderId="19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15" xfId="0" applyBorder="1" applyAlignment="1">
      <alignment vertical="top"/>
    </xf>
    <xf numFmtId="172" fontId="0" fillId="0" borderId="15" xfId="0" applyNumberFormat="1" applyBorder="1" applyAlignment="1">
      <alignment vertical="top"/>
    </xf>
    <xf numFmtId="0" fontId="0" fillId="0" borderId="15" xfId="0" applyFont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172" fontId="0" fillId="0" borderId="50" xfId="0" applyNumberFormat="1" applyBorder="1" applyAlignment="1">
      <alignment vertical="top"/>
    </xf>
    <xf numFmtId="0" fontId="0" fillId="0" borderId="51" xfId="0" applyBorder="1" applyAlignment="1">
      <alignment horizontal="center" vertical="top"/>
    </xf>
    <xf numFmtId="172" fontId="0" fillId="0" borderId="19" xfId="0" applyNumberFormat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52" xfId="0" applyBorder="1" applyAlignment="1">
      <alignment vertical="top"/>
    </xf>
    <xf numFmtId="0" fontId="0" fillId="0" borderId="24" xfId="0" applyBorder="1" applyAlignment="1">
      <alignment vertical="top"/>
    </xf>
    <xf numFmtId="172" fontId="0" fillId="0" borderId="24" xfId="0" applyNumberFormat="1" applyBorder="1" applyAlignment="1">
      <alignment vertical="top"/>
    </xf>
    <xf numFmtId="0" fontId="0" fillId="0" borderId="24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53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Font="1" applyBorder="1" applyAlignment="1">
      <alignment vertical="top"/>
    </xf>
    <xf numFmtId="172" fontId="0" fillId="0" borderId="41" xfId="0" applyNumberFormat="1" applyBorder="1" applyAlignment="1">
      <alignment vertical="top"/>
    </xf>
    <xf numFmtId="0" fontId="0" fillId="0" borderId="41" xfId="0" applyFont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0" fontId="0" fillId="24" borderId="19" xfId="0" applyFill="1" applyBorder="1" applyAlignment="1">
      <alignment vertical="top"/>
    </xf>
    <xf numFmtId="0" fontId="0" fillId="0" borderId="55" xfId="0" applyFill="1" applyBorder="1" applyAlignment="1">
      <alignment vertical="top"/>
    </xf>
    <xf numFmtId="0" fontId="0" fillId="0" borderId="56" xfId="0" applyFill="1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27" xfId="0" applyFill="1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59" xfId="0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172" fontId="0" fillId="24" borderId="41" xfId="0" applyNumberFormat="1" applyFill="1" applyBorder="1" applyAlignment="1">
      <alignment vertical="top"/>
    </xf>
    <xf numFmtId="0" fontId="0" fillId="0" borderId="19" xfId="0" applyFill="1" applyBorder="1" applyAlignment="1">
      <alignment vertical="top"/>
    </xf>
    <xf numFmtId="172" fontId="0" fillId="24" borderId="19" xfId="0" applyNumberFormat="1" applyFill="1" applyBorder="1" applyAlignment="1">
      <alignment vertical="top"/>
    </xf>
    <xf numFmtId="0" fontId="0" fillId="0" borderId="24" xfId="0" applyFill="1" applyBorder="1" applyAlignment="1">
      <alignment vertical="top"/>
    </xf>
    <xf numFmtId="172" fontId="0" fillId="24" borderId="24" xfId="0" applyNumberFormat="1" applyFill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53" xfId="0" applyFont="1" applyBorder="1" applyAlignment="1">
      <alignment vertical="top"/>
    </xf>
    <xf numFmtId="0" fontId="0" fillId="0" borderId="37" xfId="0" applyBorder="1" applyAlignment="1">
      <alignment vertical="top"/>
    </xf>
    <xf numFmtId="172" fontId="0" fillId="0" borderId="37" xfId="0" applyNumberFormat="1" applyBorder="1" applyAlignment="1">
      <alignment vertical="top"/>
    </xf>
    <xf numFmtId="0" fontId="0" fillId="0" borderId="37" xfId="0" applyFont="1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60" xfId="0" applyBorder="1" applyAlignment="1">
      <alignment vertical="top"/>
    </xf>
    <xf numFmtId="0" fontId="0" fillId="0" borderId="39" xfId="0" applyBorder="1" applyAlignment="1">
      <alignment vertical="top"/>
    </xf>
    <xf numFmtId="172" fontId="0" fillId="0" borderId="27" xfId="0" applyNumberFormat="1" applyBorder="1" applyAlignment="1">
      <alignment vertical="top"/>
    </xf>
    <xf numFmtId="0" fontId="0" fillId="0" borderId="27" xfId="0" applyFont="1" applyBorder="1" applyAlignment="1">
      <alignment horizontal="center" vertical="top"/>
    </xf>
    <xf numFmtId="0" fontId="0" fillId="0" borderId="61" xfId="0" applyBorder="1" applyAlignment="1">
      <alignment horizontal="center" vertical="top"/>
    </xf>
    <xf numFmtId="0" fontId="0" fillId="0" borderId="33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35" xfId="0" applyBorder="1" applyAlignment="1">
      <alignment horizontal="center" vertical="top"/>
    </xf>
    <xf numFmtId="0" fontId="0" fillId="0" borderId="13" xfId="0" applyFill="1" applyBorder="1" applyAlignment="1">
      <alignment vertical="top"/>
    </xf>
    <xf numFmtId="0" fontId="0" fillId="0" borderId="13" xfId="0" applyBorder="1" applyAlignment="1">
      <alignment vertical="top"/>
    </xf>
    <xf numFmtId="172" fontId="0" fillId="0" borderId="13" xfId="0" applyNumberForma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51" xfId="0" applyBorder="1" applyAlignment="1">
      <alignment vertical="top"/>
    </xf>
    <xf numFmtId="0" fontId="0" fillId="0" borderId="60" xfId="0" applyFont="1" applyBorder="1" applyAlignment="1">
      <alignment vertical="top"/>
    </xf>
    <xf numFmtId="0" fontId="0" fillId="0" borderId="37" xfId="0" applyFill="1" applyBorder="1" applyAlignment="1">
      <alignment vertical="top"/>
    </xf>
    <xf numFmtId="0" fontId="0" fillId="0" borderId="46" xfId="0" applyBorder="1" applyAlignment="1">
      <alignment vertical="top"/>
    </xf>
    <xf numFmtId="172" fontId="0" fillId="0" borderId="55" xfId="0" applyNumberFormat="1" applyBorder="1" applyAlignment="1">
      <alignment vertical="top"/>
    </xf>
    <xf numFmtId="0" fontId="0" fillId="0" borderId="55" xfId="0" applyFont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41" xfId="0" applyFill="1" applyBorder="1" applyAlignment="1">
      <alignment vertical="top"/>
    </xf>
    <xf numFmtId="0" fontId="0" fillId="0" borderId="62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61" xfId="0" applyFill="1" applyBorder="1" applyAlignment="1">
      <alignment vertical="top"/>
    </xf>
    <xf numFmtId="0" fontId="0" fillId="0" borderId="48" xfId="0" applyBorder="1" applyAlignment="1">
      <alignment horizontal="center" vertical="top"/>
    </xf>
    <xf numFmtId="172" fontId="0" fillId="0" borderId="10" xfId="0" applyNumberFormat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0" fontId="32" fillId="0" borderId="56" xfId="0" applyFont="1" applyBorder="1" applyAlignment="1">
      <alignment vertical="top"/>
    </xf>
    <xf numFmtId="0" fontId="32" fillId="0" borderId="63" xfId="0" applyFont="1" applyBorder="1" applyAlignment="1">
      <alignment vertical="top"/>
    </xf>
    <xf numFmtId="172" fontId="32" fillId="0" borderId="56" xfId="0" applyNumberFormat="1" applyFont="1" applyBorder="1" applyAlignment="1">
      <alignment vertical="top"/>
    </xf>
    <xf numFmtId="0" fontId="0" fillId="0" borderId="56" xfId="0" applyFont="1" applyBorder="1" applyAlignment="1">
      <alignment horizontal="center" vertical="top"/>
    </xf>
    <xf numFmtId="0" fontId="32" fillId="0" borderId="63" xfId="0" applyFont="1" applyBorder="1" applyAlignment="1">
      <alignment horizontal="center" vertical="top"/>
    </xf>
    <xf numFmtId="0" fontId="0" fillId="0" borderId="52" xfId="0" applyBorder="1" applyAlignment="1">
      <alignment vertical="top" wrapText="1"/>
    </xf>
    <xf numFmtId="172" fontId="0" fillId="0" borderId="52" xfId="0" applyNumberFormat="1" applyBorder="1" applyAlignment="1">
      <alignment vertical="top"/>
    </xf>
    <xf numFmtId="0" fontId="36" fillId="0" borderId="13" xfId="0" applyFont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 textRotation="90"/>
    </xf>
    <xf numFmtId="0" fontId="0" fillId="0" borderId="13" xfId="0" applyBorder="1" applyAlignment="1">
      <alignment textRotation="90"/>
    </xf>
    <xf numFmtId="0" fontId="0" fillId="0" borderId="52" xfId="0" applyFont="1" applyBorder="1" applyAlignment="1">
      <alignment vertical="top"/>
    </xf>
    <xf numFmtId="0" fontId="27" fillId="0" borderId="33" xfId="0" applyFont="1" applyFill="1" applyBorder="1" applyAlignment="1">
      <alignment horizontal="left" vertical="center"/>
    </xf>
    <xf numFmtId="0" fontId="28" fillId="0" borderId="33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trich\&#1082;&#1091;&#1073;&#1086;&#1082;%20&#1084;&#1086;&#1089;&#1082;&#1074;&#1099;%20&#1083;&#1080;&#1095;&#1082;&#1072;%202009\Documents%20and%20Settings\&#1057;&#1045;&#1050;&#1056;&#1045;&#1058;&#1040;&#1056;&#1048;&#1040;&#1058;\&#1056;&#1072;&#1073;&#1086;&#1095;&#1080;&#1081;%20&#1089;&#1090;&#1086;&#1083;\&#1050;&#1091;&#1073;&#1086;&#1082;%20&#1052;&#1086;&#1089;&#1082;&#1074;&#1099;%20&#1083;&#1080;&#1095;&#1082;&#1072;%202009\SI\imp2kl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trich\&#1082;&#1091;&#1073;&#1086;&#1082;%20&#1084;&#1086;&#1089;&#1082;&#1074;&#1099;%20&#1083;&#1080;&#1095;&#1082;&#1072;%202009\Documents%20and%20Settings\&#1057;&#1045;&#1050;&#1056;&#1045;&#1058;&#1040;&#1056;&#1048;&#1040;&#1058;\&#1056;&#1072;&#1073;&#1086;&#1095;&#1080;&#1081;%20&#1089;&#1090;&#1086;&#1083;\&#1050;&#1091;&#1073;&#1086;&#1082;%20&#1052;&#1086;&#1089;&#1082;&#1074;&#1099;%20&#1083;&#1080;&#1095;&#1082;&#1072;%202009\&#1052;&#1072;&#1085;&#1076;&#1072;&#1090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0;&#1091;&#1073;&#1086;&#1082;%20&#1052;&#1086;&#1089;&#1082;&#1074;&#1099;_2010\&#1052;&#1040;&#1053;&#1044;&#1040;&#1058;%20&#1050;&#1052;&#1083;&#1080;&#1095;&#1082;&#1072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2k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2кл_стар"/>
      <sheetName val="Start 4кл_стар"/>
      <sheetName val="св номера"/>
      <sheetName val="Старт 2кл"/>
      <sheetName val="Старт 4кл "/>
      <sheetName val="main"/>
      <sheetName val="Выписка"/>
      <sheetName val="Старт 2к"/>
      <sheetName val="main (3)"/>
      <sheetName val="main (2)"/>
    </sheetNames>
    <sheetDataSet>
      <sheetData sheetId="0">
        <row r="31">
          <cell r="F31" t="str">
            <v>личка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3ю</v>
          </cell>
          <cell r="D44">
            <v>0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B9" sqref="B9:B10"/>
    </sheetView>
  </sheetViews>
  <sheetFormatPr defaultColWidth="9.140625" defaultRowHeight="12.75"/>
  <cols>
    <col min="1" max="1" width="4.421875" style="0" customWidth="1"/>
    <col min="2" max="2" width="3.28125" style="0" customWidth="1"/>
    <col min="3" max="3" width="4.140625" style="0" customWidth="1"/>
    <col min="4" max="4" width="21.8515625" style="0" customWidth="1"/>
    <col min="5" max="5" width="10.00390625" style="0" customWidth="1"/>
    <col min="6" max="6" width="6.28125" style="0" customWidth="1"/>
    <col min="7" max="7" width="7.140625" style="0" customWidth="1"/>
    <col min="8" max="8" width="3.7109375" style="0" customWidth="1"/>
    <col min="9" max="9" width="3.421875" style="0" customWidth="1"/>
    <col min="10" max="11" width="5.28125" style="0" customWidth="1"/>
    <col min="12" max="12" width="2.7109375" style="0" customWidth="1"/>
    <col min="13" max="14" width="7.7109375" style="0" customWidth="1"/>
    <col min="15" max="15" width="3.7109375" style="0" customWidth="1"/>
    <col min="16" max="16" width="8.28125" style="0" customWidth="1"/>
    <col min="17" max="17" width="6.00390625" style="0" customWidth="1"/>
  </cols>
  <sheetData>
    <row r="1" ht="18.75">
      <c r="B1" s="69" t="s">
        <v>101</v>
      </c>
    </row>
    <row r="2" ht="18.75">
      <c r="B2" s="69" t="s">
        <v>102</v>
      </c>
    </row>
    <row r="4" spans="1:17" ht="12.75">
      <c r="A4" s="3" t="s">
        <v>0</v>
      </c>
      <c r="B4" s="3"/>
      <c r="C4" s="3"/>
      <c r="D4" s="3"/>
      <c r="E4" s="2"/>
      <c r="F4" s="4"/>
      <c r="G4" s="4"/>
      <c r="H4" s="5"/>
      <c r="I4" s="2"/>
      <c r="J4" s="5"/>
      <c r="K4" s="2"/>
      <c r="L4" s="2"/>
      <c r="M4" s="6"/>
      <c r="N4" s="6"/>
      <c r="O4" s="7"/>
      <c r="P4" s="7"/>
      <c r="Q4" s="8" t="s">
        <v>1</v>
      </c>
    </row>
    <row r="5" spans="1:17" ht="16.5" thickBot="1">
      <c r="A5" s="238" t="s">
        <v>2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</row>
    <row r="6" spans="1:17" ht="194.25" thickBot="1">
      <c r="A6" s="9" t="s">
        <v>3</v>
      </c>
      <c r="B6" s="40" t="s">
        <v>89</v>
      </c>
      <c r="C6" s="10" t="s">
        <v>4</v>
      </c>
      <c r="D6" s="11" t="s">
        <v>5</v>
      </c>
      <c r="E6" s="12" t="s">
        <v>90</v>
      </c>
      <c r="F6" s="13" t="s">
        <v>6</v>
      </c>
      <c r="G6" s="13" t="s">
        <v>7</v>
      </c>
      <c r="H6" s="43" t="s">
        <v>8</v>
      </c>
      <c r="I6" s="44" t="s">
        <v>9</v>
      </c>
      <c r="J6" s="44" t="s">
        <v>10</v>
      </c>
      <c r="K6" s="45" t="s">
        <v>11</v>
      </c>
      <c r="L6" s="44" t="s">
        <v>12</v>
      </c>
      <c r="M6" s="46" t="s">
        <v>13</v>
      </c>
      <c r="N6" s="47" t="s">
        <v>14</v>
      </c>
      <c r="O6" s="48" t="s">
        <v>15</v>
      </c>
      <c r="P6" s="49" t="s">
        <v>95</v>
      </c>
      <c r="Q6" s="70" t="s">
        <v>96</v>
      </c>
    </row>
    <row r="7" spans="1:17" ht="12.75">
      <c r="A7" s="53">
        <v>1</v>
      </c>
      <c r="B7" s="54" t="s">
        <v>91</v>
      </c>
      <c r="C7" s="55">
        <v>36</v>
      </c>
      <c r="D7" s="56" t="s">
        <v>17</v>
      </c>
      <c r="E7" s="57" t="s">
        <v>18</v>
      </c>
      <c r="F7" s="58">
        <v>1990</v>
      </c>
      <c r="G7" s="59" t="s">
        <v>16</v>
      </c>
      <c r="H7" s="60"/>
      <c r="I7" s="61"/>
      <c r="J7" s="61"/>
      <c r="K7" s="61"/>
      <c r="L7" s="61"/>
      <c r="M7" s="51">
        <v>0.044085648148148145</v>
      </c>
      <c r="N7" s="52">
        <v>0.044085648148148145</v>
      </c>
      <c r="O7" s="62">
        <v>0</v>
      </c>
      <c r="P7" s="67">
        <f>M7/POWER(0.7,O7)</f>
        <v>0.044085648148148145</v>
      </c>
      <c r="Q7" s="68">
        <f>$P$7/P7*100</f>
        <v>100</v>
      </c>
    </row>
    <row r="8" spans="1:17" ht="12.75">
      <c r="A8" s="53">
        <v>2</v>
      </c>
      <c r="B8" s="54" t="s">
        <v>91</v>
      </c>
      <c r="C8" s="55">
        <v>130</v>
      </c>
      <c r="D8" s="56" t="s">
        <v>21</v>
      </c>
      <c r="E8" s="57" t="s">
        <v>22</v>
      </c>
      <c r="F8" s="58">
        <v>1992</v>
      </c>
      <c r="G8" s="59" t="s">
        <v>16</v>
      </c>
      <c r="H8" s="60"/>
      <c r="I8" s="61"/>
      <c r="J8" s="61"/>
      <c r="K8" s="61"/>
      <c r="L8" s="61"/>
      <c r="M8" s="51">
        <v>0.047581018518518516</v>
      </c>
      <c r="N8" s="52">
        <v>0.047581018518518516</v>
      </c>
      <c r="O8" s="62">
        <v>0</v>
      </c>
      <c r="P8" s="67">
        <f aca="true" t="shared" si="0" ref="P8:P46">M8/POWER(0.7,O8)</f>
        <v>0.047581018518518516</v>
      </c>
      <c r="Q8" s="68">
        <f aca="true" t="shared" si="1" ref="Q8:Q46">$P$7/P8*100</f>
        <v>92.65385550960836</v>
      </c>
    </row>
    <row r="9" spans="1:17" ht="12.75">
      <c r="A9" s="53">
        <v>3</v>
      </c>
      <c r="B9" s="54" t="s">
        <v>91</v>
      </c>
      <c r="C9" s="55">
        <v>40</v>
      </c>
      <c r="D9" s="56" t="s">
        <v>23</v>
      </c>
      <c r="E9" s="57" t="s">
        <v>18</v>
      </c>
      <c r="F9" s="58">
        <v>1988</v>
      </c>
      <c r="G9" s="59" t="s">
        <v>16</v>
      </c>
      <c r="H9" s="60"/>
      <c r="I9" s="61"/>
      <c r="J9" s="61"/>
      <c r="K9" s="61"/>
      <c r="L9" s="61"/>
      <c r="M9" s="51">
        <v>0.04769675925925926</v>
      </c>
      <c r="N9" s="52">
        <v>0.04769675925925926</v>
      </c>
      <c r="O9" s="62">
        <v>0</v>
      </c>
      <c r="P9" s="67">
        <f t="shared" si="0"/>
        <v>0.04769675925925926</v>
      </c>
      <c r="Q9" s="68">
        <f t="shared" si="1"/>
        <v>92.42902208201892</v>
      </c>
    </row>
    <row r="10" spans="1:17" ht="12.75">
      <c r="A10" s="53">
        <v>4</v>
      </c>
      <c r="B10" s="54" t="s">
        <v>91</v>
      </c>
      <c r="C10" s="55">
        <v>38</v>
      </c>
      <c r="D10" s="56" t="s">
        <v>25</v>
      </c>
      <c r="E10" s="57" t="s">
        <v>18</v>
      </c>
      <c r="F10" s="58">
        <v>1993</v>
      </c>
      <c r="G10" s="59" t="s">
        <v>24</v>
      </c>
      <c r="H10" s="60"/>
      <c r="I10" s="61"/>
      <c r="J10" s="61"/>
      <c r="K10" s="61"/>
      <c r="L10" s="61"/>
      <c r="M10" s="51">
        <v>0.04804398148148148</v>
      </c>
      <c r="N10" s="52">
        <v>0.04804398148148148</v>
      </c>
      <c r="O10" s="62">
        <v>0</v>
      </c>
      <c r="P10" s="67">
        <f t="shared" si="0"/>
        <v>0.04804398148148148</v>
      </c>
      <c r="Q10" s="68">
        <f t="shared" si="1"/>
        <v>91.76102144061672</v>
      </c>
    </row>
    <row r="11" spans="1:17" ht="12.75">
      <c r="A11" s="53">
        <v>5</v>
      </c>
      <c r="B11" s="54" t="s">
        <v>91</v>
      </c>
      <c r="C11" s="55">
        <v>4</v>
      </c>
      <c r="D11" s="56" t="s">
        <v>26</v>
      </c>
      <c r="E11" s="57" t="s">
        <v>27</v>
      </c>
      <c r="F11" s="58">
        <v>1983</v>
      </c>
      <c r="G11" s="59" t="s">
        <v>24</v>
      </c>
      <c r="H11" s="60"/>
      <c r="I11" s="61"/>
      <c r="J11" s="61"/>
      <c r="K11" s="61"/>
      <c r="L11" s="61"/>
      <c r="M11" s="51">
        <v>0.05170138888888889</v>
      </c>
      <c r="N11" s="52">
        <v>0.05170138888888889</v>
      </c>
      <c r="O11" s="62">
        <v>0</v>
      </c>
      <c r="P11" s="67">
        <f t="shared" si="0"/>
        <v>0.05170138888888889</v>
      </c>
      <c r="Q11" s="68">
        <f t="shared" si="1"/>
        <v>85.26975598835908</v>
      </c>
    </row>
    <row r="12" spans="1:17" ht="12.75">
      <c r="A12" s="53">
        <v>6</v>
      </c>
      <c r="B12" s="54" t="s">
        <v>91</v>
      </c>
      <c r="C12" s="55">
        <v>1</v>
      </c>
      <c r="D12" s="56" t="s">
        <v>28</v>
      </c>
      <c r="E12" s="57" t="s">
        <v>27</v>
      </c>
      <c r="F12" s="58">
        <v>1988</v>
      </c>
      <c r="G12" s="59" t="s">
        <v>16</v>
      </c>
      <c r="H12" s="60"/>
      <c r="I12" s="61"/>
      <c r="J12" s="61"/>
      <c r="K12" s="61"/>
      <c r="L12" s="61"/>
      <c r="M12" s="51">
        <v>0.05259259259259259</v>
      </c>
      <c r="N12" s="52">
        <v>0.05259259259259259</v>
      </c>
      <c r="O12" s="62">
        <v>0</v>
      </c>
      <c r="P12" s="67">
        <f t="shared" si="0"/>
        <v>0.05259259259259259</v>
      </c>
      <c r="Q12" s="68">
        <f t="shared" si="1"/>
        <v>83.82482394366197</v>
      </c>
    </row>
    <row r="13" spans="1:17" ht="12.75">
      <c r="A13" s="53">
        <v>7</v>
      </c>
      <c r="B13" s="54" t="s">
        <v>91</v>
      </c>
      <c r="C13" s="55">
        <v>57</v>
      </c>
      <c r="D13" s="56" t="s">
        <v>29</v>
      </c>
      <c r="E13" s="57" t="s">
        <v>30</v>
      </c>
      <c r="F13" s="58">
        <v>1990</v>
      </c>
      <c r="G13" s="59" t="s">
        <v>20</v>
      </c>
      <c r="H13" s="60"/>
      <c r="I13" s="61"/>
      <c r="J13" s="61"/>
      <c r="K13" s="61"/>
      <c r="L13" s="61"/>
      <c r="M13" s="51">
        <v>0.05269675925925926</v>
      </c>
      <c r="N13" s="52">
        <v>0.05269675925925926</v>
      </c>
      <c r="O13" s="62">
        <v>0</v>
      </c>
      <c r="P13" s="67">
        <f t="shared" si="0"/>
        <v>0.05269675925925926</v>
      </c>
      <c r="Q13" s="68">
        <f t="shared" si="1"/>
        <v>83.65912585108718</v>
      </c>
    </row>
    <row r="14" spans="1:17" ht="12.75">
      <c r="A14" s="53">
        <v>8</v>
      </c>
      <c r="B14" s="54" t="s">
        <v>91</v>
      </c>
      <c r="C14" s="55">
        <v>97</v>
      </c>
      <c r="D14" s="56" t="s">
        <v>31</v>
      </c>
      <c r="E14" s="57" t="s">
        <v>32</v>
      </c>
      <c r="F14" s="58">
        <v>1988</v>
      </c>
      <c r="G14" s="59" t="s">
        <v>24</v>
      </c>
      <c r="H14" s="60"/>
      <c r="I14" s="61"/>
      <c r="J14" s="61"/>
      <c r="K14" s="61"/>
      <c r="L14" s="61"/>
      <c r="M14" s="51">
        <v>0.05336805555555555</v>
      </c>
      <c r="N14" s="52">
        <v>0.05336805555555555</v>
      </c>
      <c r="O14" s="62">
        <v>0</v>
      </c>
      <c r="P14" s="67">
        <f t="shared" si="0"/>
        <v>0.05336805555555555</v>
      </c>
      <c r="Q14" s="68">
        <f t="shared" si="1"/>
        <v>82.60680980264586</v>
      </c>
    </row>
    <row r="15" spans="1:17" ht="12.75">
      <c r="A15" s="53">
        <v>9</v>
      </c>
      <c r="B15" s="54" t="s">
        <v>91</v>
      </c>
      <c r="C15" s="55">
        <v>41</v>
      </c>
      <c r="D15" s="56" t="s">
        <v>33</v>
      </c>
      <c r="E15" s="57" t="s">
        <v>18</v>
      </c>
      <c r="F15" s="58">
        <v>1991</v>
      </c>
      <c r="G15" s="59" t="s">
        <v>24</v>
      </c>
      <c r="H15" s="60"/>
      <c r="I15" s="61"/>
      <c r="J15" s="61"/>
      <c r="K15" s="61"/>
      <c r="L15" s="61"/>
      <c r="M15" s="51">
        <v>0.05402777777777778</v>
      </c>
      <c r="N15" s="52">
        <v>0.05402777777777778</v>
      </c>
      <c r="O15" s="62">
        <v>0</v>
      </c>
      <c r="P15" s="67">
        <f t="shared" si="0"/>
        <v>0.05402777777777778</v>
      </c>
      <c r="Q15" s="68">
        <f t="shared" si="1"/>
        <v>81.5981148243359</v>
      </c>
    </row>
    <row r="16" spans="1:17" ht="12.75">
      <c r="A16" s="53">
        <v>10</v>
      </c>
      <c r="B16" s="54" t="s">
        <v>91</v>
      </c>
      <c r="C16" s="55">
        <v>96</v>
      </c>
      <c r="D16" s="56" t="s">
        <v>34</v>
      </c>
      <c r="E16" s="57" t="s">
        <v>32</v>
      </c>
      <c r="F16" s="58">
        <v>1992</v>
      </c>
      <c r="G16" s="59" t="s">
        <v>16</v>
      </c>
      <c r="H16" s="60"/>
      <c r="I16" s="61"/>
      <c r="J16" s="61"/>
      <c r="K16" s="61"/>
      <c r="L16" s="61"/>
      <c r="M16" s="51">
        <v>0.054421296296296294</v>
      </c>
      <c r="N16" s="52">
        <v>0.054421296296296294</v>
      </c>
      <c r="O16" s="62">
        <v>0</v>
      </c>
      <c r="P16" s="67">
        <f t="shared" si="0"/>
        <v>0.054421296296296294</v>
      </c>
      <c r="Q16" s="68">
        <f t="shared" si="1"/>
        <v>81.00808166737559</v>
      </c>
    </row>
    <row r="17" spans="1:17" ht="12.75">
      <c r="A17" s="53">
        <v>11</v>
      </c>
      <c r="B17" s="54" t="s">
        <v>91</v>
      </c>
      <c r="C17" s="55">
        <v>132</v>
      </c>
      <c r="D17" s="56" t="s">
        <v>35</v>
      </c>
      <c r="E17" s="57" t="s">
        <v>36</v>
      </c>
      <c r="F17" s="58">
        <v>1986</v>
      </c>
      <c r="G17" s="59" t="s">
        <v>24</v>
      </c>
      <c r="H17" s="60"/>
      <c r="I17" s="61"/>
      <c r="J17" s="61"/>
      <c r="K17" s="61"/>
      <c r="L17" s="61"/>
      <c r="M17" s="51">
        <v>0.05472222222222223</v>
      </c>
      <c r="N17" s="52">
        <v>0.05472222222222223</v>
      </c>
      <c r="O17" s="62">
        <v>0</v>
      </c>
      <c r="P17" s="67">
        <f t="shared" si="0"/>
        <v>0.05472222222222223</v>
      </c>
      <c r="Q17" s="68">
        <f t="shared" si="1"/>
        <v>80.56260575296108</v>
      </c>
    </row>
    <row r="18" spans="1:17" ht="12.75">
      <c r="A18" s="53">
        <v>12</v>
      </c>
      <c r="B18" s="54" t="s">
        <v>91</v>
      </c>
      <c r="C18" s="55">
        <v>58</v>
      </c>
      <c r="D18" s="56" t="s">
        <v>37</v>
      </c>
      <c r="E18" s="57" t="s">
        <v>36</v>
      </c>
      <c r="F18" s="58">
        <v>1986</v>
      </c>
      <c r="G18" s="59" t="s">
        <v>24</v>
      </c>
      <c r="H18" s="60"/>
      <c r="I18" s="61"/>
      <c r="J18" s="61" t="s">
        <v>38</v>
      </c>
      <c r="K18" s="61"/>
      <c r="L18" s="61"/>
      <c r="M18" s="51">
        <v>0.05579861111111111</v>
      </c>
      <c r="N18" s="52">
        <v>0.05579861111111111</v>
      </c>
      <c r="O18" s="62">
        <v>0</v>
      </c>
      <c r="P18" s="67">
        <f t="shared" si="0"/>
        <v>0.05579861111111111</v>
      </c>
      <c r="Q18" s="68">
        <f t="shared" si="1"/>
        <v>79.00850445965567</v>
      </c>
    </row>
    <row r="19" spans="1:17" ht="12.75">
      <c r="A19" s="53">
        <v>13</v>
      </c>
      <c r="B19" s="54" t="s">
        <v>91</v>
      </c>
      <c r="C19" s="55">
        <v>80</v>
      </c>
      <c r="D19" s="56" t="s">
        <v>39</v>
      </c>
      <c r="E19" s="57" t="s">
        <v>40</v>
      </c>
      <c r="F19" s="58">
        <v>1984</v>
      </c>
      <c r="G19" s="59" t="s">
        <v>24</v>
      </c>
      <c r="H19" s="60"/>
      <c r="I19" s="61"/>
      <c r="J19" s="61"/>
      <c r="K19" s="61"/>
      <c r="L19" s="61"/>
      <c r="M19" s="51">
        <v>0.05648148148148149</v>
      </c>
      <c r="N19" s="52">
        <v>0.05648148148148149</v>
      </c>
      <c r="O19" s="62">
        <v>0</v>
      </c>
      <c r="P19" s="67">
        <f t="shared" si="0"/>
        <v>0.05648148148148149</v>
      </c>
      <c r="Q19" s="68">
        <f t="shared" si="1"/>
        <v>78.05327868852457</v>
      </c>
    </row>
    <row r="20" spans="1:17" ht="12.75">
      <c r="A20" s="53">
        <v>14</v>
      </c>
      <c r="B20" s="54" t="s">
        <v>91</v>
      </c>
      <c r="C20" s="55">
        <v>45</v>
      </c>
      <c r="D20" s="56" t="s">
        <v>41</v>
      </c>
      <c r="E20" s="57" t="s">
        <v>18</v>
      </c>
      <c r="F20" s="58">
        <v>1990</v>
      </c>
      <c r="G20" s="59" t="s">
        <v>20</v>
      </c>
      <c r="H20" s="60"/>
      <c r="I20" s="61"/>
      <c r="J20" s="61"/>
      <c r="K20" s="61"/>
      <c r="L20" s="61"/>
      <c r="M20" s="51">
        <v>0.058541666666666665</v>
      </c>
      <c r="N20" s="52">
        <v>0.058541666666666665</v>
      </c>
      <c r="O20" s="62">
        <v>0</v>
      </c>
      <c r="P20" s="67">
        <f t="shared" si="0"/>
        <v>0.058541666666666665</v>
      </c>
      <c r="Q20" s="68">
        <f t="shared" si="1"/>
        <v>75.30644523527086</v>
      </c>
    </row>
    <row r="21" spans="1:17" ht="12.75">
      <c r="A21" s="53">
        <v>16</v>
      </c>
      <c r="B21" s="54" t="s">
        <v>91</v>
      </c>
      <c r="C21" s="55">
        <v>67</v>
      </c>
      <c r="D21" s="56" t="s">
        <v>42</v>
      </c>
      <c r="E21" s="57" t="s">
        <v>92</v>
      </c>
      <c r="F21" s="58">
        <v>1976</v>
      </c>
      <c r="G21" s="59" t="s">
        <v>20</v>
      </c>
      <c r="H21" s="60"/>
      <c r="I21" s="61"/>
      <c r="J21" s="61"/>
      <c r="K21" s="61"/>
      <c r="L21" s="61"/>
      <c r="M21" s="51">
        <v>0.06108796296296296</v>
      </c>
      <c r="N21" s="52">
        <v>0.06108796296296296</v>
      </c>
      <c r="O21" s="62">
        <v>0</v>
      </c>
      <c r="P21" s="67">
        <f t="shared" si="0"/>
        <v>0.06108796296296296</v>
      </c>
      <c r="Q21" s="68">
        <f t="shared" si="1"/>
        <v>72.16748768472905</v>
      </c>
    </row>
    <row r="22" spans="1:17" ht="12.75">
      <c r="A22" s="53">
        <v>17</v>
      </c>
      <c r="B22" s="54" t="s">
        <v>91</v>
      </c>
      <c r="C22" s="55">
        <v>87</v>
      </c>
      <c r="D22" s="56" t="s">
        <v>43</v>
      </c>
      <c r="E22" s="57" t="s">
        <v>40</v>
      </c>
      <c r="F22" s="58">
        <v>1970</v>
      </c>
      <c r="G22" s="59" t="s">
        <v>24</v>
      </c>
      <c r="H22" s="60"/>
      <c r="I22" s="61"/>
      <c r="J22" s="61"/>
      <c r="K22" s="61"/>
      <c r="L22" s="61"/>
      <c r="M22" s="51">
        <v>0.06181712962962963</v>
      </c>
      <c r="N22" s="52">
        <v>0.06181712962962963</v>
      </c>
      <c r="O22" s="62">
        <v>0</v>
      </c>
      <c r="P22" s="67">
        <f t="shared" si="0"/>
        <v>0.06181712962962963</v>
      </c>
      <c r="Q22" s="68">
        <f t="shared" si="1"/>
        <v>71.31623291518441</v>
      </c>
    </row>
    <row r="23" spans="1:18" ht="33.75">
      <c r="A23" s="53">
        <v>18</v>
      </c>
      <c r="B23" s="54"/>
      <c r="C23" s="55">
        <v>72</v>
      </c>
      <c r="D23" s="56" t="s">
        <v>44</v>
      </c>
      <c r="E23" s="63" t="s">
        <v>22</v>
      </c>
      <c r="F23" s="58">
        <v>1986</v>
      </c>
      <c r="G23" s="59" t="s">
        <v>20</v>
      </c>
      <c r="H23" s="60"/>
      <c r="I23" s="61"/>
      <c r="J23" s="61"/>
      <c r="K23" s="61"/>
      <c r="L23" s="61"/>
      <c r="M23" s="51">
        <v>0.06347222222222222</v>
      </c>
      <c r="N23" s="52">
        <v>0.06347222222222222</v>
      </c>
      <c r="O23" s="62">
        <v>0</v>
      </c>
      <c r="P23" s="67">
        <f t="shared" si="0"/>
        <v>0.06347222222222222</v>
      </c>
      <c r="Q23" s="68">
        <f t="shared" si="1"/>
        <v>69.45660102115244</v>
      </c>
      <c r="R23" s="80" t="s">
        <v>107</v>
      </c>
    </row>
    <row r="24" spans="1:17" ht="12.75">
      <c r="A24" s="53">
        <v>19</v>
      </c>
      <c r="B24" s="54" t="s">
        <v>91</v>
      </c>
      <c r="C24" s="55">
        <v>93</v>
      </c>
      <c r="D24" s="56" t="s">
        <v>45</v>
      </c>
      <c r="E24" s="57" t="s">
        <v>32</v>
      </c>
      <c r="F24" s="58">
        <v>1989</v>
      </c>
      <c r="G24" s="59" t="s">
        <v>24</v>
      </c>
      <c r="H24" s="60"/>
      <c r="I24" s="61"/>
      <c r="J24" s="61"/>
      <c r="K24" s="61"/>
      <c r="L24" s="61"/>
      <c r="M24" s="51">
        <v>0.06502314814814815</v>
      </c>
      <c r="N24" s="52">
        <v>0.06502314814814815</v>
      </c>
      <c r="O24" s="62">
        <v>0</v>
      </c>
      <c r="P24" s="67">
        <f t="shared" si="0"/>
        <v>0.06502314814814815</v>
      </c>
      <c r="Q24" s="68">
        <f t="shared" si="1"/>
        <v>67.79992880028479</v>
      </c>
    </row>
    <row r="25" spans="1:17" ht="12.75">
      <c r="A25" s="53">
        <v>20</v>
      </c>
      <c r="B25" s="54" t="s">
        <v>91</v>
      </c>
      <c r="C25" s="55">
        <v>59</v>
      </c>
      <c r="D25" s="56" t="s">
        <v>46</v>
      </c>
      <c r="E25" s="57" t="s">
        <v>36</v>
      </c>
      <c r="F25" s="58">
        <v>1989</v>
      </c>
      <c r="G25" s="59" t="s">
        <v>20</v>
      </c>
      <c r="H25" s="60"/>
      <c r="I25" s="61"/>
      <c r="J25" s="61"/>
      <c r="K25" s="61"/>
      <c r="L25" s="61"/>
      <c r="M25" s="51">
        <v>0.06517361111111111</v>
      </c>
      <c r="N25" s="52">
        <v>0.06517361111111111</v>
      </c>
      <c r="O25" s="62">
        <v>0</v>
      </c>
      <c r="P25" s="67">
        <f t="shared" si="0"/>
        <v>0.06517361111111111</v>
      </c>
      <c r="Q25" s="68">
        <f t="shared" si="1"/>
        <v>67.6434025927899</v>
      </c>
    </row>
    <row r="26" spans="1:17" ht="12.75">
      <c r="A26" s="53">
        <v>22</v>
      </c>
      <c r="B26" s="54" t="s">
        <v>91</v>
      </c>
      <c r="C26" s="55">
        <v>62</v>
      </c>
      <c r="D26" s="56" t="s">
        <v>50</v>
      </c>
      <c r="E26" s="57" t="s">
        <v>36</v>
      </c>
      <c r="F26" s="58">
        <v>1990</v>
      </c>
      <c r="G26" s="59" t="s">
        <v>20</v>
      </c>
      <c r="H26" s="60"/>
      <c r="I26" s="61"/>
      <c r="J26" s="61"/>
      <c r="K26" s="61" t="s">
        <v>47</v>
      </c>
      <c r="L26" s="61"/>
      <c r="M26" s="51">
        <v>0.06346064814814811</v>
      </c>
      <c r="N26" s="64" t="s">
        <v>48</v>
      </c>
      <c r="O26" s="62">
        <v>1</v>
      </c>
      <c r="P26" s="67">
        <f t="shared" si="0"/>
        <v>0.09065806878306874</v>
      </c>
      <c r="Q26" s="68">
        <f t="shared" si="1"/>
        <v>48.628488053985066</v>
      </c>
    </row>
    <row r="27" spans="1:17" ht="12.75">
      <c r="A27" s="53">
        <v>23</v>
      </c>
      <c r="B27" s="54" t="s">
        <v>91</v>
      </c>
      <c r="C27" s="55">
        <v>109</v>
      </c>
      <c r="D27" s="56" t="s">
        <v>51</v>
      </c>
      <c r="E27" s="57" t="s">
        <v>93</v>
      </c>
      <c r="F27" s="58">
        <v>1988</v>
      </c>
      <c r="G27" s="59" t="s">
        <v>20</v>
      </c>
      <c r="H27" s="60"/>
      <c r="I27" s="61"/>
      <c r="J27" s="61"/>
      <c r="K27" s="61" t="s">
        <v>47</v>
      </c>
      <c r="L27" s="61"/>
      <c r="M27" s="51">
        <v>0.06644675925925936</v>
      </c>
      <c r="N27" s="64" t="s">
        <v>48</v>
      </c>
      <c r="O27" s="62">
        <v>1</v>
      </c>
      <c r="P27" s="67">
        <f t="shared" si="0"/>
        <v>0.09492394179894195</v>
      </c>
      <c r="Q27" s="68">
        <f t="shared" si="1"/>
        <v>46.44312837484751</v>
      </c>
    </row>
    <row r="28" spans="1:17" ht="12.75">
      <c r="A28" s="53">
        <v>24</v>
      </c>
      <c r="B28" s="54" t="s">
        <v>91</v>
      </c>
      <c r="C28" s="55">
        <v>60</v>
      </c>
      <c r="D28" s="56" t="s">
        <v>52</v>
      </c>
      <c r="E28" s="57" t="s">
        <v>36</v>
      </c>
      <c r="F28" s="58">
        <v>1986</v>
      </c>
      <c r="G28" s="59" t="s">
        <v>24</v>
      </c>
      <c r="H28" s="60" t="s">
        <v>47</v>
      </c>
      <c r="I28" s="61"/>
      <c r="J28" s="61"/>
      <c r="K28" s="61"/>
      <c r="L28" s="61"/>
      <c r="M28" s="51">
        <v>0.06675925925925918</v>
      </c>
      <c r="N28" s="64" t="s">
        <v>48</v>
      </c>
      <c r="O28" s="62">
        <v>1</v>
      </c>
      <c r="P28" s="67">
        <f t="shared" si="0"/>
        <v>0.09537037037037027</v>
      </c>
      <c r="Q28" s="68">
        <f t="shared" si="1"/>
        <v>46.22572815533985</v>
      </c>
    </row>
    <row r="29" spans="1:17" ht="12.75">
      <c r="A29" s="53">
        <v>25</v>
      </c>
      <c r="B29" s="54" t="s">
        <v>91</v>
      </c>
      <c r="C29" s="55">
        <v>2</v>
      </c>
      <c r="D29" s="56" t="s">
        <v>53</v>
      </c>
      <c r="E29" s="78" t="s">
        <v>27</v>
      </c>
      <c r="F29" s="58">
        <v>1991</v>
      </c>
      <c r="G29" s="59" t="s">
        <v>19</v>
      </c>
      <c r="H29" s="60"/>
      <c r="I29" s="61"/>
      <c r="J29" s="61"/>
      <c r="K29" s="61"/>
      <c r="L29" s="61" t="s">
        <v>47</v>
      </c>
      <c r="M29" s="51">
        <v>0.06701388888888889</v>
      </c>
      <c r="N29" s="64" t="s">
        <v>48</v>
      </c>
      <c r="O29" s="62">
        <v>1</v>
      </c>
      <c r="P29" s="67">
        <f t="shared" si="0"/>
        <v>0.09573412698412699</v>
      </c>
      <c r="Q29" s="68">
        <f t="shared" si="1"/>
        <v>46.05008635578583</v>
      </c>
    </row>
    <row r="30" spans="1:17" ht="12.75">
      <c r="A30" s="53">
        <v>26</v>
      </c>
      <c r="B30" s="54" t="s">
        <v>91</v>
      </c>
      <c r="C30" s="55">
        <v>37</v>
      </c>
      <c r="D30" s="76" t="s">
        <v>54</v>
      </c>
      <c r="E30" s="57" t="s">
        <v>18</v>
      </c>
      <c r="F30" s="77">
        <v>1968</v>
      </c>
      <c r="G30" s="59" t="s">
        <v>24</v>
      </c>
      <c r="H30" s="60"/>
      <c r="I30" s="61"/>
      <c r="J30" s="61"/>
      <c r="K30" s="61" t="s">
        <v>47</v>
      </c>
      <c r="L30" s="61"/>
      <c r="M30" s="51">
        <v>0.06763888888888892</v>
      </c>
      <c r="N30" s="64" t="s">
        <v>48</v>
      </c>
      <c r="O30" s="62">
        <v>1</v>
      </c>
      <c r="P30" s="67">
        <f t="shared" si="0"/>
        <v>0.09662698412698417</v>
      </c>
      <c r="Q30" s="68">
        <f t="shared" si="1"/>
        <v>45.624572210814485</v>
      </c>
    </row>
    <row r="31" spans="1:17" ht="12.75">
      <c r="A31" s="53">
        <v>27</v>
      </c>
      <c r="B31" s="54" t="s">
        <v>91</v>
      </c>
      <c r="C31" s="55">
        <v>61</v>
      </c>
      <c r="D31" s="56" t="s">
        <v>55</v>
      </c>
      <c r="E31" s="79" t="s">
        <v>36</v>
      </c>
      <c r="F31" s="58">
        <v>1988</v>
      </c>
      <c r="G31" s="59" t="s">
        <v>24</v>
      </c>
      <c r="H31" s="60"/>
      <c r="I31" s="61" t="s">
        <v>47</v>
      </c>
      <c r="J31" s="61"/>
      <c r="K31" s="61"/>
      <c r="L31" s="61"/>
      <c r="M31" s="51">
        <v>0.06796296296296289</v>
      </c>
      <c r="N31" s="64" t="s">
        <v>48</v>
      </c>
      <c r="O31" s="62">
        <v>1</v>
      </c>
      <c r="P31" s="67">
        <f t="shared" si="0"/>
        <v>0.09708994708994699</v>
      </c>
      <c r="Q31" s="68">
        <f t="shared" si="1"/>
        <v>45.40701634877389</v>
      </c>
    </row>
    <row r="32" spans="1:17" ht="12.75">
      <c r="A32" s="53">
        <v>28</v>
      </c>
      <c r="B32" s="54" t="s">
        <v>91</v>
      </c>
      <c r="C32" s="55">
        <v>91</v>
      </c>
      <c r="D32" s="65" t="s">
        <v>56</v>
      </c>
      <c r="E32" s="57" t="s">
        <v>30</v>
      </c>
      <c r="F32" s="58">
        <v>1991</v>
      </c>
      <c r="G32" s="59" t="s">
        <v>24</v>
      </c>
      <c r="H32" s="60"/>
      <c r="I32" s="61"/>
      <c r="J32" s="61"/>
      <c r="K32" s="61" t="s">
        <v>47</v>
      </c>
      <c r="L32" s="61"/>
      <c r="M32" s="51">
        <v>0.06853009259259257</v>
      </c>
      <c r="N32" s="64" t="s">
        <v>48</v>
      </c>
      <c r="O32" s="62">
        <v>1</v>
      </c>
      <c r="P32" s="67">
        <f t="shared" si="0"/>
        <v>0.09790013227513225</v>
      </c>
      <c r="Q32" s="68">
        <f t="shared" si="1"/>
        <v>45.031244722175316</v>
      </c>
    </row>
    <row r="33" spans="1:17" ht="12.75">
      <c r="A33" s="53">
        <v>29</v>
      </c>
      <c r="B33" s="54" t="s">
        <v>91</v>
      </c>
      <c r="C33" s="55">
        <v>50</v>
      </c>
      <c r="D33" s="56" t="s">
        <v>57</v>
      </c>
      <c r="E33" s="57" t="s">
        <v>58</v>
      </c>
      <c r="F33" s="58">
        <v>1989</v>
      </c>
      <c r="G33" s="59" t="s">
        <v>20</v>
      </c>
      <c r="H33" s="60"/>
      <c r="I33" s="61"/>
      <c r="J33" s="61"/>
      <c r="K33" s="61" t="s">
        <v>47</v>
      </c>
      <c r="L33" s="61"/>
      <c r="M33" s="51">
        <v>0.07293981481481482</v>
      </c>
      <c r="N33" s="64" t="s">
        <v>48</v>
      </c>
      <c r="O33" s="62">
        <v>1</v>
      </c>
      <c r="P33" s="67">
        <f t="shared" si="0"/>
        <v>0.10419973544973546</v>
      </c>
      <c r="Q33" s="68">
        <f t="shared" si="1"/>
        <v>42.30879086004442</v>
      </c>
    </row>
    <row r="34" spans="1:17" ht="12.75" customHeight="1">
      <c r="A34" s="53">
        <v>30</v>
      </c>
      <c r="B34" s="54" t="s">
        <v>91</v>
      </c>
      <c r="C34" s="55">
        <v>64</v>
      </c>
      <c r="D34" s="56" t="s">
        <v>59</v>
      </c>
      <c r="E34" s="57" t="s">
        <v>36</v>
      </c>
      <c r="F34" s="58">
        <v>1990</v>
      </c>
      <c r="G34" s="59" t="s">
        <v>20</v>
      </c>
      <c r="H34" s="60"/>
      <c r="I34" s="61"/>
      <c r="J34" s="61"/>
      <c r="K34" s="61" t="s">
        <v>47</v>
      </c>
      <c r="L34" s="61"/>
      <c r="M34" s="51">
        <v>0.07380787037037029</v>
      </c>
      <c r="N34" s="64" t="s">
        <v>48</v>
      </c>
      <c r="O34" s="62">
        <v>1</v>
      </c>
      <c r="P34" s="67">
        <f t="shared" si="0"/>
        <v>0.10543981481481471</v>
      </c>
      <c r="Q34" s="68">
        <f t="shared" si="1"/>
        <v>41.81119648737655</v>
      </c>
    </row>
    <row r="35" spans="1:17" ht="14.25" customHeight="1">
      <c r="A35" s="53">
        <v>31</v>
      </c>
      <c r="B35" s="54" t="s">
        <v>91</v>
      </c>
      <c r="C35" s="55">
        <v>52</v>
      </c>
      <c r="D35" s="56" t="s">
        <v>60</v>
      </c>
      <c r="E35" s="57" t="s">
        <v>30</v>
      </c>
      <c r="F35" s="58">
        <v>1988</v>
      </c>
      <c r="G35" s="59" t="s">
        <v>20</v>
      </c>
      <c r="H35" s="60"/>
      <c r="I35" s="61"/>
      <c r="J35" s="61"/>
      <c r="K35" s="61" t="s">
        <v>47</v>
      </c>
      <c r="L35" s="61"/>
      <c r="M35" s="51">
        <v>0.07443287037037039</v>
      </c>
      <c r="N35" s="64" t="s">
        <v>48</v>
      </c>
      <c r="O35" s="62">
        <v>1</v>
      </c>
      <c r="P35" s="67">
        <f t="shared" si="0"/>
        <v>0.10633267195767199</v>
      </c>
      <c r="Q35" s="68">
        <f t="shared" si="1"/>
        <v>41.4601150676411</v>
      </c>
    </row>
    <row r="36" spans="1:17" ht="12.75">
      <c r="A36" s="53">
        <v>32</v>
      </c>
      <c r="B36" s="54" t="s">
        <v>91</v>
      </c>
      <c r="C36" s="55">
        <v>125</v>
      </c>
      <c r="D36" s="56" t="s">
        <v>61</v>
      </c>
      <c r="E36" s="57" t="s">
        <v>94</v>
      </c>
      <c r="F36" s="58">
        <v>1991</v>
      </c>
      <c r="G36" s="59" t="s">
        <v>16</v>
      </c>
      <c r="H36" s="60"/>
      <c r="I36" s="61"/>
      <c r="J36" s="61"/>
      <c r="K36" s="61" t="s">
        <v>47</v>
      </c>
      <c r="L36" s="61"/>
      <c r="M36" s="51">
        <v>0.07452546296296297</v>
      </c>
      <c r="N36" s="64" t="s">
        <v>48</v>
      </c>
      <c r="O36" s="62">
        <v>1</v>
      </c>
      <c r="P36" s="67">
        <f t="shared" si="0"/>
        <v>0.10646494708994711</v>
      </c>
      <c r="Q36" s="68">
        <f t="shared" si="1"/>
        <v>41.40860382046901</v>
      </c>
    </row>
    <row r="37" spans="1:17" ht="12.75">
      <c r="A37" s="53">
        <v>33</v>
      </c>
      <c r="B37" s="54" t="s">
        <v>91</v>
      </c>
      <c r="C37" s="55">
        <v>53</v>
      </c>
      <c r="D37" s="56" t="s">
        <v>62</v>
      </c>
      <c r="E37" s="57" t="s">
        <v>30</v>
      </c>
      <c r="F37" s="58">
        <v>1991</v>
      </c>
      <c r="G37" s="59" t="s">
        <v>20</v>
      </c>
      <c r="H37" s="60"/>
      <c r="I37" s="61"/>
      <c r="J37" s="61"/>
      <c r="K37" s="61" t="s">
        <v>47</v>
      </c>
      <c r="L37" s="61"/>
      <c r="M37" s="51">
        <v>0.07563657407407409</v>
      </c>
      <c r="N37" s="64" t="s">
        <v>48</v>
      </c>
      <c r="O37" s="62">
        <v>1</v>
      </c>
      <c r="P37" s="67">
        <f t="shared" si="0"/>
        <v>0.1080522486772487</v>
      </c>
      <c r="Q37" s="68">
        <f t="shared" si="1"/>
        <v>40.80030604437642</v>
      </c>
    </row>
    <row r="38" spans="1:17" ht="12.75">
      <c r="A38" s="53">
        <v>34</v>
      </c>
      <c r="B38" s="54" t="s">
        <v>91</v>
      </c>
      <c r="C38" s="55">
        <v>55</v>
      </c>
      <c r="D38" s="56" t="s">
        <v>63</v>
      </c>
      <c r="E38" s="57" t="s">
        <v>30</v>
      </c>
      <c r="F38" s="58">
        <v>1982</v>
      </c>
      <c r="G38" s="59" t="s">
        <v>20</v>
      </c>
      <c r="H38" s="60"/>
      <c r="I38" s="61"/>
      <c r="J38" s="61"/>
      <c r="K38" s="61" t="s">
        <v>47</v>
      </c>
      <c r="L38" s="61"/>
      <c r="M38" s="51">
        <v>0.07626157407407397</v>
      </c>
      <c r="N38" s="64" t="s">
        <v>48</v>
      </c>
      <c r="O38" s="62">
        <v>1</v>
      </c>
      <c r="P38" s="67">
        <f t="shared" si="0"/>
        <v>0.10894510582010568</v>
      </c>
      <c r="Q38" s="68">
        <f t="shared" si="1"/>
        <v>40.46592806192144</v>
      </c>
    </row>
    <row r="39" spans="1:17" ht="12.75">
      <c r="A39" s="53">
        <v>35</v>
      </c>
      <c r="B39" s="54" t="s">
        <v>91</v>
      </c>
      <c r="C39" s="55">
        <v>115</v>
      </c>
      <c r="D39" s="56" t="s">
        <v>64</v>
      </c>
      <c r="E39" s="57" t="s">
        <v>36</v>
      </c>
      <c r="F39" s="58">
        <v>1990</v>
      </c>
      <c r="G39" s="59" t="s">
        <v>24</v>
      </c>
      <c r="H39" s="60"/>
      <c r="I39" s="61"/>
      <c r="J39" s="61" t="s">
        <v>47</v>
      </c>
      <c r="K39" s="61"/>
      <c r="L39" s="61"/>
      <c r="M39" s="51">
        <v>0.07901620370370377</v>
      </c>
      <c r="N39" s="64" t="s">
        <v>48</v>
      </c>
      <c r="O39" s="62">
        <v>1</v>
      </c>
      <c r="P39" s="67">
        <f t="shared" si="0"/>
        <v>0.11288029100529111</v>
      </c>
      <c r="Q39" s="68">
        <f t="shared" si="1"/>
        <v>39.05522191299249</v>
      </c>
    </row>
    <row r="40" spans="1:17" ht="12.75">
      <c r="A40" s="53">
        <v>36</v>
      </c>
      <c r="B40" s="54" t="s">
        <v>91</v>
      </c>
      <c r="C40" s="55">
        <v>5</v>
      </c>
      <c r="D40" s="56" t="s">
        <v>65</v>
      </c>
      <c r="E40" s="57" t="s">
        <v>27</v>
      </c>
      <c r="F40" s="58">
        <v>1988</v>
      </c>
      <c r="G40" s="59" t="s">
        <v>20</v>
      </c>
      <c r="H40" s="60"/>
      <c r="I40" s="61"/>
      <c r="J40" s="61"/>
      <c r="K40" s="61" t="s">
        <v>47</v>
      </c>
      <c r="L40" s="61"/>
      <c r="M40" s="51">
        <v>0.0855787037037038</v>
      </c>
      <c r="N40" s="64" t="s">
        <v>48</v>
      </c>
      <c r="O40" s="62">
        <v>1</v>
      </c>
      <c r="P40" s="67">
        <f t="shared" si="0"/>
        <v>0.12225529100529114</v>
      </c>
      <c r="Q40" s="68">
        <f t="shared" si="1"/>
        <v>36.06031917771161</v>
      </c>
    </row>
    <row r="41" spans="1:17" ht="12.75">
      <c r="A41" s="53">
        <v>37</v>
      </c>
      <c r="B41" s="54" t="s">
        <v>91</v>
      </c>
      <c r="C41" s="55">
        <v>54</v>
      </c>
      <c r="D41" s="56" t="s">
        <v>66</v>
      </c>
      <c r="E41" s="57" t="s">
        <v>30</v>
      </c>
      <c r="F41" s="58">
        <v>1983</v>
      </c>
      <c r="G41" s="59" t="s">
        <v>20</v>
      </c>
      <c r="H41" s="60"/>
      <c r="I41" s="61" t="s">
        <v>47</v>
      </c>
      <c r="J41" s="61"/>
      <c r="K41" s="61" t="s">
        <v>47</v>
      </c>
      <c r="L41" s="61"/>
      <c r="M41" s="51">
        <v>0.06353009259259257</v>
      </c>
      <c r="N41" s="64" t="s">
        <v>48</v>
      </c>
      <c r="O41" s="62">
        <v>2</v>
      </c>
      <c r="P41" s="67">
        <f t="shared" si="0"/>
        <v>0.12965325018896445</v>
      </c>
      <c r="Q41" s="68">
        <f t="shared" si="1"/>
        <v>34.00273273820368</v>
      </c>
    </row>
    <row r="42" spans="1:17" ht="12.75">
      <c r="A42" s="53">
        <v>38</v>
      </c>
      <c r="B42" s="54" t="s">
        <v>91</v>
      </c>
      <c r="C42" s="55">
        <v>42</v>
      </c>
      <c r="D42" s="56" t="s">
        <v>67</v>
      </c>
      <c r="E42" s="57" t="s">
        <v>18</v>
      </c>
      <c r="F42" s="58">
        <v>1992</v>
      </c>
      <c r="G42" s="59" t="s">
        <v>24</v>
      </c>
      <c r="H42" s="60"/>
      <c r="I42" s="61" t="s">
        <v>47</v>
      </c>
      <c r="J42" s="61"/>
      <c r="K42" s="61" t="s">
        <v>47</v>
      </c>
      <c r="L42" s="61"/>
      <c r="M42" s="51">
        <v>0.06790509259259259</v>
      </c>
      <c r="N42" s="64" t="s">
        <v>48</v>
      </c>
      <c r="O42" s="62">
        <v>2</v>
      </c>
      <c r="P42" s="67">
        <f t="shared" si="0"/>
        <v>0.1385818216175359</v>
      </c>
      <c r="Q42" s="68">
        <f t="shared" si="1"/>
        <v>31.81199931822055</v>
      </c>
    </row>
    <row r="43" spans="1:17" ht="12.75">
      <c r="A43" s="53">
        <v>39</v>
      </c>
      <c r="B43" s="54" t="s">
        <v>91</v>
      </c>
      <c r="C43" s="55">
        <v>51</v>
      </c>
      <c r="D43" s="56" t="s">
        <v>68</v>
      </c>
      <c r="E43" s="57" t="s">
        <v>30</v>
      </c>
      <c r="F43" s="58">
        <v>1991</v>
      </c>
      <c r="G43" s="59" t="s">
        <v>20</v>
      </c>
      <c r="H43" s="60"/>
      <c r="I43" s="61" t="s">
        <v>47</v>
      </c>
      <c r="J43" s="61"/>
      <c r="K43" s="61" t="s">
        <v>47</v>
      </c>
      <c r="L43" s="61"/>
      <c r="M43" s="51">
        <v>0.0795601851851852</v>
      </c>
      <c r="N43" s="64" t="s">
        <v>48</v>
      </c>
      <c r="O43" s="62">
        <v>2</v>
      </c>
      <c r="P43" s="67">
        <f t="shared" si="0"/>
        <v>0.16236772486772494</v>
      </c>
      <c r="Q43" s="68">
        <f t="shared" si="1"/>
        <v>27.151731160896116</v>
      </c>
    </row>
    <row r="44" spans="1:17" ht="12.75">
      <c r="A44" s="53">
        <v>40</v>
      </c>
      <c r="B44" s="54" t="s">
        <v>91</v>
      </c>
      <c r="C44" s="55">
        <v>111</v>
      </c>
      <c r="D44" s="56" t="s">
        <v>69</v>
      </c>
      <c r="E44" s="57" t="s">
        <v>22</v>
      </c>
      <c r="F44" s="58">
        <v>1985</v>
      </c>
      <c r="G44" s="59" t="s">
        <v>20</v>
      </c>
      <c r="H44" s="60"/>
      <c r="I44" s="61"/>
      <c r="J44" s="61" t="s">
        <v>47</v>
      </c>
      <c r="K44" s="61" t="s">
        <v>47</v>
      </c>
      <c r="L44" s="61"/>
      <c r="M44" s="51">
        <v>0.08050925925925922</v>
      </c>
      <c r="N44" s="64" t="s">
        <v>48</v>
      </c>
      <c r="O44" s="62">
        <v>2</v>
      </c>
      <c r="P44" s="67">
        <f t="shared" si="0"/>
        <v>0.16430461073318212</v>
      </c>
      <c r="Q44" s="68">
        <f t="shared" si="1"/>
        <v>26.831656124209317</v>
      </c>
    </row>
    <row r="45" spans="1:17" ht="12.75">
      <c r="A45" s="53">
        <v>41</v>
      </c>
      <c r="B45" s="54" t="s">
        <v>91</v>
      </c>
      <c r="C45" s="55">
        <v>114</v>
      </c>
      <c r="D45" s="56" t="s">
        <v>70</v>
      </c>
      <c r="E45" s="57" t="s">
        <v>36</v>
      </c>
      <c r="F45" s="58">
        <v>1990</v>
      </c>
      <c r="G45" s="59" t="s">
        <v>24</v>
      </c>
      <c r="H45" s="60"/>
      <c r="I45" s="61" t="s">
        <v>47</v>
      </c>
      <c r="J45" s="61"/>
      <c r="K45" s="61" t="s">
        <v>47</v>
      </c>
      <c r="L45" s="61"/>
      <c r="M45" s="51">
        <v>0.08109953703703698</v>
      </c>
      <c r="N45" s="64" t="s">
        <v>48</v>
      </c>
      <c r="O45" s="62">
        <v>2</v>
      </c>
      <c r="P45" s="67">
        <f t="shared" si="0"/>
        <v>0.16550925925925916</v>
      </c>
      <c r="Q45" s="68">
        <f t="shared" si="1"/>
        <v>26.63636363636365</v>
      </c>
    </row>
    <row r="46" spans="1:17" ht="12.75">
      <c r="A46" s="53">
        <v>42</v>
      </c>
      <c r="B46" s="54" t="s">
        <v>91</v>
      </c>
      <c r="C46" s="55">
        <v>102</v>
      </c>
      <c r="D46" s="56" t="s">
        <v>71</v>
      </c>
      <c r="E46" s="57" t="s">
        <v>72</v>
      </c>
      <c r="F46" s="58">
        <v>1986</v>
      </c>
      <c r="G46" s="59" t="s">
        <v>24</v>
      </c>
      <c r="H46" s="60"/>
      <c r="I46" s="61"/>
      <c r="J46" s="61"/>
      <c r="K46" s="61" t="s">
        <v>47</v>
      </c>
      <c r="L46" s="61"/>
      <c r="M46" s="51">
        <v>0.11730324074074072</v>
      </c>
      <c r="N46" s="64" t="s">
        <v>73</v>
      </c>
      <c r="O46" s="62">
        <v>5</v>
      </c>
      <c r="P46" s="67">
        <f t="shared" si="0"/>
        <v>0.6979427663517628</v>
      </c>
      <c r="Q46" s="68">
        <f t="shared" si="1"/>
        <v>6.316513369511591</v>
      </c>
    </row>
    <row r="47" spans="1:17" ht="12.75">
      <c r="A47" s="53">
        <v>43</v>
      </c>
      <c r="B47" s="54" t="s">
        <v>91</v>
      </c>
      <c r="C47" s="55">
        <v>98</v>
      </c>
      <c r="D47" s="56" t="s">
        <v>74</v>
      </c>
      <c r="E47" s="57" t="s">
        <v>32</v>
      </c>
      <c r="F47" s="58">
        <v>1991</v>
      </c>
      <c r="G47" s="59" t="s">
        <v>16</v>
      </c>
      <c r="H47" s="60"/>
      <c r="I47" s="61"/>
      <c r="J47" s="61"/>
      <c r="K47" s="61"/>
      <c r="L47" s="61"/>
      <c r="M47" s="51" t="s">
        <v>49</v>
      </c>
      <c r="N47" s="64" t="s">
        <v>75</v>
      </c>
      <c r="O47" s="62"/>
      <c r="P47" s="27"/>
      <c r="Q47" s="68">
        <v>1</v>
      </c>
    </row>
    <row r="48" spans="1:17" ht="12.75">
      <c r="A48" s="53">
        <v>44</v>
      </c>
      <c r="B48" s="54" t="s">
        <v>91</v>
      </c>
      <c r="C48" s="55">
        <v>66</v>
      </c>
      <c r="D48" s="56" t="s">
        <v>76</v>
      </c>
      <c r="E48" s="57" t="s">
        <v>92</v>
      </c>
      <c r="F48" s="58">
        <v>1987</v>
      </c>
      <c r="G48" s="59" t="s">
        <v>24</v>
      </c>
      <c r="H48" s="60"/>
      <c r="I48" s="61"/>
      <c r="J48" s="61"/>
      <c r="K48" s="61"/>
      <c r="L48" s="61"/>
      <c r="M48" s="51" t="s">
        <v>49</v>
      </c>
      <c r="N48" s="64" t="s">
        <v>75</v>
      </c>
      <c r="O48" s="62"/>
      <c r="P48" s="27"/>
      <c r="Q48" s="68">
        <v>1</v>
      </c>
    </row>
    <row r="49" spans="1:17" ht="12.75">
      <c r="A49" s="53">
        <v>45</v>
      </c>
      <c r="B49" s="54" t="s">
        <v>91</v>
      </c>
      <c r="C49" s="19">
        <v>44</v>
      </c>
      <c r="D49" s="20" t="s">
        <v>77</v>
      </c>
      <c r="E49" s="21" t="s">
        <v>18</v>
      </c>
      <c r="F49" s="22">
        <v>1990</v>
      </c>
      <c r="G49" s="23" t="s">
        <v>20</v>
      </c>
      <c r="H49" s="24"/>
      <c r="I49" s="25"/>
      <c r="J49" s="25"/>
      <c r="K49" s="25"/>
      <c r="L49" s="25"/>
      <c r="M49" s="16" t="s">
        <v>49</v>
      </c>
      <c r="N49" s="50" t="s">
        <v>75</v>
      </c>
      <c r="O49" s="26"/>
      <c r="P49" s="27"/>
      <c r="Q49" s="68">
        <v>1</v>
      </c>
    </row>
    <row r="51" spans="1:6" ht="12.75">
      <c r="A51" t="s">
        <v>103</v>
      </c>
      <c r="F51" t="s">
        <v>104</v>
      </c>
    </row>
    <row r="53" spans="1:6" ht="12.75">
      <c r="A53" t="s">
        <v>105</v>
      </c>
      <c r="F53" t="s">
        <v>106</v>
      </c>
    </row>
  </sheetData>
  <sheetProtection/>
  <mergeCells count="1">
    <mergeCell ref="A5:Q5"/>
  </mergeCells>
  <printOptions/>
  <pageMargins left="0.7" right="0.7" top="0.75" bottom="0.75" header="0.3" footer="0.3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57421875" style="0" customWidth="1"/>
    <col min="2" max="2" width="4.00390625" style="0" customWidth="1"/>
    <col min="3" max="3" width="23.57421875" style="0" customWidth="1"/>
    <col min="4" max="4" width="10.57421875" style="0" customWidth="1"/>
    <col min="5" max="5" width="5.7109375" style="0" customWidth="1"/>
    <col min="6" max="6" width="6.7109375" style="0" customWidth="1"/>
    <col min="7" max="7" width="3.00390625" style="0" customWidth="1"/>
    <col min="8" max="8" width="5.00390625" style="0" customWidth="1"/>
    <col min="9" max="9" width="6.7109375" style="0" customWidth="1"/>
    <col min="10" max="10" width="7.00390625" style="0" customWidth="1"/>
    <col min="11" max="11" width="3.00390625" style="0" customWidth="1"/>
    <col min="12" max="12" width="7.8515625" style="0" customWidth="1"/>
    <col min="14" max="14" width="3.421875" style="0" customWidth="1"/>
    <col min="15" max="15" width="8.57421875" style="0" customWidth="1"/>
    <col min="16" max="16" width="5.8515625" style="0" customWidth="1"/>
  </cols>
  <sheetData>
    <row r="1" ht="18.75">
      <c r="B1" s="69" t="s">
        <v>101</v>
      </c>
    </row>
    <row r="2" ht="18.75">
      <c r="B2" s="69" t="s">
        <v>102</v>
      </c>
    </row>
    <row r="4" spans="1:16" ht="12.75">
      <c r="A4" s="3" t="s">
        <v>0</v>
      </c>
      <c r="B4" s="3"/>
      <c r="C4" s="3"/>
      <c r="D4" s="2"/>
      <c r="E4" s="4"/>
      <c r="F4" s="4"/>
      <c r="G4" s="5"/>
      <c r="H4" s="2"/>
      <c r="I4" s="5"/>
      <c r="J4" s="2"/>
      <c r="K4" s="2"/>
      <c r="L4" s="6"/>
      <c r="M4" s="6"/>
      <c r="N4" s="7"/>
      <c r="O4" s="7"/>
      <c r="P4" s="8" t="s">
        <v>1</v>
      </c>
    </row>
    <row r="5" spans="1:16" ht="13.5" thickBot="1">
      <c r="A5" s="71" t="s">
        <v>78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70.25" customHeight="1" thickBot="1">
      <c r="A6" s="9" t="s">
        <v>3</v>
      </c>
      <c r="B6" s="40" t="s">
        <v>89</v>
      </c>
      <c r="C6" s="11" t="s">
        <v>5</v>
      </c>
      <c r="D6" s="12" t="s">
        <v>90</v>
      </c>
      <c r="E6" s="13" t="s">
        <v>6</v>
      </c>
      <c r="F6" s="13" t="s">
        <v>7</v>
      </c>
      <c r="G6" s="43" t="s">
        <v>8</v>
      </c>
      <c r="H6" s="44" t="s">
        <v>9</v>
      </c>
      <c r="I6" s="44" t="s">
        <v>10</v>
      </c>
      <c r="J6" s="44" t="s">
        <v>11</v>
      </c>
      <c r="K6" s="44" t="s">
        <v>12</v>
      </c>
      <c r="L6" s="13" t="s">
        <v>13</v>
      </c>
      <c r="M6" s="14" t="s">
        <v>14</v>
      </c>
      <c r="N6" s="15" t="s">
        <v>15</v>
      </c>
      <c r="O6" s="49" t="s">
        <v>95</v>
      </c>
      <c r="P6" s="70" t="s">
        <v>96</v>
      </c>
    </row>
    <row r="7" spans="1:16" ht="12.75">
      <c r="A7" s="18">
        <v>1</v>
      </c>
      <c r="B7" s="41" t="s">
        <v>91</v>
      </c>
      <c r="C7" s="20" t="s">
        <v>79</v>
      </c>
      <c r="D7" s="21" t="s">
        <v>32</v>
      </c>
      <c r="E7" s="22">
        <v>1989</v>
      </c>
      <c r="F7" s="23" t="s">
        <v>16</v>
      </c>
      <c r="G7" s="24"/>
      <c r="H7" s="25"/>
      <c r="I7" s="25"/>
      <c r="J7" s="25"/>
      <c r="K7" s="25"/>
      <c r="L7" s="16">
        <v>0.05604166666666666</v>
      </c>
      <c r="M7" s="17">
        <v>0.05604166666666666</v>
      </c>
      <c r="N7" s="26">
        <v>0</v>
      </c>
      <c r="O7" s="66">
        <f aca="true" t="shared" si="0" ref="O7:O15">L7/POWER(0.7,N7)</f>
        <v>0.05604166666666666</v>
      </c>
      <c r="P7" s="72">
        <f>$O$7/O7*100</f>
        <v>100</v>
      </c>
    </row>
    <row r="8" spans="1:16" ht="12.75">
      <c r="A8" s="18">
        <v>2</v>
      </c>
      <c r="B8" s="41" t="s">
        <v>91</v>
      </c>
      <c r="C8" s="20" t="s">
        <v>80</v>
      </c>
      <c r="D8" s="21" t="s">
        <v>72</v>
      </c>
      <c r="E8" s="22">
        <v>1984</v>
      </c>
      <c r="F8" s="23" t="s">
        <v>16</v>
      </c>
      <c r="G8" s="24"/>
      <c r="H8" s="25"/>
      <c r="I8" s="25"/>
      <c r="J8" s="25"/>
      <c r="K8" s="25"/>
      <c r="L8" s="16">
        <v>0.058229166666666665</v>
      </c>
      <c r="M8" s="17">
        <v>0.058229166666666665</v>
      </c>
      <c r="N8" s="26">
        <v>0</v>
      </c>
      <c r="O8" s="66">
        <f t="shared" si="0"/>
        <v>0.058229166666666665</v>
      </c>
      <c r="P8" s="72">
        <f aca="true" t="shared" si="1" ref="P8:P15">$O$7/O8*100</f>
        <v>96.2432915921288</v>
      </c>
    </row>
    <row r="9" spans="1:16" ht="12.75">
      <c r="A9" s="18">
        <v>3</v>
      </c>
      <c r="B9" s="41"/>
      <c r="C9" s="20" t="s">
        <v>81</v>
      </c>
      <c r="D9" s="21" t="s">
        <v>18</v>
      </c>
      <c r="E9" s="22">
        <v>1991</v>
      </c>
      <c r="F9" s="23" t="s">
        <v>24</v>
      </c>
      <c r="G9" s="39"/>
      <c r="H9" s="25"/>
      <c r="I9" s="25"/>
      <c r="J9" s="25" t="s">
        <v>47</v>
      </c>
      <c r="K9" s="25"/>
      <c r="L9" s="16">
        <v>0.06046296296296305</v>
      </c>
      <c r="M9" s="50" t="s">
        <v>48</v>
      </c>
      <c r="N9" s="26">
        <v>1</v>
      </c>
      <c r="O9" s="66">
        <f t="shared" si="0"/>
        <v>0.08637566137566151</v>
      </c>
      <c r="P9" s="72">
        <f t="shared" si="1"/>
        <v>64.8813169984685</v>
      </c>
    </row>
    <row r="10" spans="1:16" ht="12.75">
      <c r="A10" s="18">
        <v>4</v>
      </c>
      <c r="B10" s="41" t="s">
        <v>91</v>
      </c>
      <c r="C10" s="20" t="s">
        <v>82</v>
      </c>
      <c r="D10" s="21" t="s">
        <v>18</v>
      </c>
      <c r="E10" s="22">
        <v>1987</v>
      </c>
      <c r="F10" s="23" t="s">
        <v>24</v>
      </c>
      <c r="G10" s="24"/>
      <c r="H10" s="25"/>
      <c r="I10" s="25"/>
      <c r="J10" s="25" t="s">
        <v>47</v>
      </c>
      <c r="K10" s="25"/>
      <c r="L10" s="16">
        <v>0.0798726851851852</v>
      </c>
      <c r="M10" s="50" t="s">
        <v>48</v>
      </c>
      <c r="N10" s="26">
        <v>1</v>
      </c>
      <c r="O10" s="66">
        <f t="shared" si="0"/>
        <v>0.11410383597883601</v>
      </c>
      <c r="P10" s="72">
        <f t="shared" si="1"/>
        <v>49.11462106941021</v>
      </c>
    </row>
    <row r="11" spans="1:16" ht="12.75">
      <c r="A11" s="18">
        <v>5</v>
      </c>
      <c r="B11" s="41" t="s">
        <v>91</v>
      </c>
      <c r="C11" s="20" t="s">
        <v>83</v>
      </c>
      <c r="D11" s="21" t="s">
        <v>36</v>
      </c>
      <c r="E11" s="22">
        <v>1992</v>
      </c>
      <c r="F11" s="23" t="s">
        <v>24</v>
      </c>
      <c r="G11" s="24"/>
      <c r="H11" s="25" t="s">
        <v>47</v>
      </c>
      <c r="I11" s="25"/>
      <c r="J11" s="25"/>
      <c r="K11" s="25"/>
      <c r="L11" s="16">
        <v>0.08557870370370368</v>
      </c>
      <c r="M11" s="50" t="s">
        <v>48</v>
      </c>
      <c r="N11" s="26">
        <v>1</v>
      </c>
      <c r="O11" s="66">
        <f t="shared" si="0"/>
        <v>0.12225529100529099</v>
      </c>
      <c r="P11" s="72">
        <f t="shared" si="1"/>
        <v>45.83987016499865</v>
      </c>
    </row>
    <row r="12" spans="1:16" ht="12.75">
      <c r="A12" s="18">
        <v>6</v>
      </c>
      <c r="B12" s="41" t="s">
        <v>91</v>
      </c>
      <c r="C12" s="20" t="s">
        <v>84</v>
      </c>
      <c r="D12" s="21" t="s">
        <v>36</v>
      </c>
      <c r="E12" s="22">
        <v>1990</v>
      </c>
      <c r="F12" s="23" t="s">
        <v>20</v>
      </c>
      <c r="G12" s="24"/>
      <c r="H12" s="25"/>
      <c r="I12" s="25"/>
      <c r="J12" s="25" t="s">
        <v>47</v>
      </c>
      <c r="K12" s="25"/>
      <c r="L12" s="16">
        <v>0.09119212962962953</v>
      </c>
      <c r="M12" s="50" t="s">
        <v>48</v>
      </c>
      <c r="N12" s="26">
        <v>1</v>
      </c>
      <c r="O12" s="66">
        <f t="shared" si="0"/>
        <v>0.13027447089947075</v>
      </c>
      <c r="P12" s="72">
        <f t="shared" si="1"/>
        <v>43.018149511359354</v>
      </c>
    </row>
    <row r="13" spans="1:16" ht="14.25" customHeight="1">
      <c r="A13" s="18">
        <v>7</v>
      </c>
      <c r="B13" s="41" t="s">
        <v>91</v>
      </c>
      <c r="C13" s="20" t="s">
        <v>85</v>
      </c>
      <c r="D13" s="21" t="s">
        <v>36</v>
      </c>
      <c r="E13" s="22">
        <v>1989</v>
      </c>
      <c r="F13" s="23" t="s">
        <v>24</v>
      </c>
      <c r="G13" s="24"/>
      <c r="H13" s="25"/>
      <c r="I13" s="25"/>
      <c r="J13" s="25" t="s">
        <v>47</v>
      </c>
      <c r="K13" s="25"/>
      <c r="L13" s="16">
        <v>0.10082175925925929</v>
      </c>
      <c r="M13" s="50" t="s">
        <v>48</v>
      </c>
      <c r="N13" s="26">
        <v>1</v>
      </c>
      <c r="O13" s="66">
        <f t="shared" si="0"/>
        <v>0.14403108465608472</v>
      </c>
      <c r="P13" s="72">
        <f t="shared" si="1"/>
        <v>38.90942486511306</v>
      </c>
    </row>
    <row r="14" spans="1:16" ht="12.75">
      <c r="A14" s="18">
        <v>8</v>
      </c>
      <c r="B14" s="41" t="s">
        <v>91</v>
      </c>
      <c r="C14" s="20" t="s">
        <v>86</v>
      </c>
      <c r="D14" s="21" t="s">
        <v>27</v>
      </c>
      <c r="E14" s="22">
        <v>1990</v>
      </c>
      <c r="F14" s="23" t="s">
        <v>24</v>
      </c>
      <c r="G14" s="24"/>
      <c r="H14" s="25"/>
      <c r="I14" s="25" t="s">
        <v>47</v>
      </c>
      <c r="J14" s="25" t="s">
        <v>47</v>
      </c>
      <c r="K14" s="25"/>
      <c r="L14" s="16">
        <v>0.07731481481481484</v>
      </c>
      <c r="M14" s="50" t="s">
        <v>48</v>
      </c>
      <c r="N14" s="26">
        <v>2</v>
      </c>
      <c r="O14" s="66">
        <f t="shared" si="0"/>
        <v>0.157785336356765</v>
      </c>
      <c r="P14" s="72">
        <f t="shared" si="1"/>
        <v>35.51766467065866</v>
      </c>
    </row>
    <row r="15" spans="1:16" ht="13.5" thickBot="1">
      <c r="A15" s="28">
        <v>9</v>
      </c>
      <c r="B15" s="42" t="s">
        <v>91</v>
      </c>
      <c r="C15" s="29" t="s">
        <v>87</v>
      </c>
      <c r="D15" s="30" t="s">
        <v>30</v>
      </c>
      <c r="E15" s="31">
        <v>1988</v>
      </c>
      <c r="F15" s="32" t="s">
        <v>20</v>
      </c>
      <c r="G15" s="33"/>
      <c r="H15" s="34" t="s">
        <v>47</v>
      </c>
      <c r="I15" s="34"/>
      <c r="J15" s="34" t="s">
        <v>47</v>
      </c>
      <c r="K15" s="34"/>
      <c r="L15" s="35">
        <v>0.07931712962962956</v>
      </c>
      <c r="M15" s="73" t="s">
        <v>48</v>
      </c>
      <c r="N15" s="36">
        <v>2</v>
      </c>
      <c r="O15" s="74">
        <f t="shared" si="0"/>
        <v>0.161871693121693</v>
      </c>
      <c r="P15" s="75">
        <f t="shared" si="1"/>
        <v>34.62104187946887</v>
      </c>
    </row>
    <row r="17" spans="1:6" ht="12.75">
      <c r="A17" t="s">
        <v>103</v>
      </c>
      <c r="F17" t="s">
        <v>104</v>
      </c>
    </row>
    <row r="19" spans="1:6" ht="12.75">
      <c r="A19" t="s">
        <v>105</v>
      </c>
      <c r="F19" t="s">
        <v>106</v>
      </c>
    </row>
  </sheetData>
  <sheetProtection/>
  <printOptions/>
  <pageMargins left="0.7" right="0.7" top="0.75" bottom="0.75" header="0.3" footer="0.3"/>
  <pageSetup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9"/>
  <sheetViews>
    <sheetView zoomScalePageLayoutView="0" workbookViewId="0" topLeftCell="A1">
      <selection activeCell="K77" sqref="K77"/>
    </sheetView>
  </sheetViews>
  <sheetFormatPr defaultColWidth="9.140625" defaultRowHeight="12.75"/>
  <cols>
    <col min="1" max="1" width="4.28125" style="0" customWidth="1"/>
    <col min="2" max="2" width="3.421875" style="0" customWidth="1"/>
    <col min="4" max="4" width="23.421875" style="0" customWidth="1"/>
    <col min="5" max="5" width="9.57421875" style="0" customWidth="1"/>
    <col min="6" max="6" width="5.7109375" style="0" customWidth="1"/>
    <col min="7" max="7" width="4.8515625" style="0" customWidth="1"/>
    <col min="8" max="8" width="3.8515625" style="0" customWidth="1"/>
    <col min="9" max="9" width="4.8515625" style="0" customWidth="1"/>
    <col min="10" max="10" width="3.57421875" style="0" customWidth="1"/>
    <col min="11" max="11" width="5.28125" style="0" customWidth="1"/>
    <col min="12" max="12" width="5.140625" style="0" customWidth="1"/>
    <col min="13" max="14" width="5.28125" style="0" customWidth="1"/>
    <col min="15" max="16" width="7.8515625" style="0" customWidth="1"/>
    <col min="17" max="17" width="8.8515625" style="0" customWidth="1"/>
    <col min="18" max="18" width="3.8515625" style="0" customWidth="1"/>
    <col min="19" max="19" width="8.140625" style="0" customWidth="1"/>
    <col min="20" max="20" width="5.28125" style="0" customWidth="1"/>
  </cols>
  <sheetData>
    <row r="1" ht="18.75">
      <c r="D1" s="69" t="s">
        <v>101</v>
      </c>
    </row>
    <row r="2" ht="18.75">
      <c r="D2" s="69" t="s">
        <v>102</v>
      </c>
    </row>
    <row r="4" spans="1:20" ht="12.75">
      <c r="A4" s="3" t="s">
        <v>108</v>
      </c>
      <c r="B4" s="3"/>
      <c r="C4" s="3"/>
      <c r="D4" s="3"/>
      <c r="E4" s="81"/>
      <c r="F4" s="82"/>
      <c r="G4" s="83"/>
      <c r="H4" s="5"/>
      <c r="I4" s="81"/>
      <c r="J4" s="5"/>
      <c r="K4" s="81"/>
      <c r="L4" s="81"/>
      <c r="M4" s="81"/>
      <c r="N4" s="81"/>
      <c r="O4" s="84"/>
      <c r="P4" s="84"/>
      <c r="Q4" s="84"/>
      <c r="R4" s="7"/>
      <c r="S4" s="7"/>
      <c r="T4" s="8" t="s">
        <v>1</v>
      </c>
    </row>
    <row r="5" spans="1:20" ht="18.75" thickBot="1">
      <c r="A5" s="239" t="s">
        <v>109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1:20" ht="189" thickBot="1">
      <c r="A6" s="9" t="s">
        <v>3</v>
      </c>
      <c r="B6" s="85" t="s">
        <v>89</v>
      </c>
      <c r="C6" s="10" t="s">
        <v>4</v>
      </c>
      <c r="D6" s="11" t="s">
        <v>5</v>
      </c>
      <c r="E6" s="12" t="s">
        <v>90</v>
      </c>
      <c r="F6" s="13" t="s">
        <v>6</v>
      </c>
      <c r="G6" s="13" t="s">
        <v>7</v>
      </c>
      <c r="H6" s="43" t="s">
        <v>8</v>
      </c>
      <c r="I6" s="44" t="s">
        <v>9</v>
      </c>
      <c r="J6" s="44" t="s">
        <v>110</v>
      </c>
      <c r="K6" s="44" t="s">
        <v>111</v>
      </c>
      <c r="L6" s="44" t="s">
        <v>112</v>
      </c>
      <c r="M6" s="44" t="s">
        <v>113</v>
      </c>
      <c r="N6" s="86" t="s">
        <v>114</v>
      </c>
      <c r="O6" s="13" t="s">
        <v>115</v>
      </c>
      <c r="P6" s="13" t="s">
        <v>13</v>
      </c>
      <c r="Q6" s="14" t="s">
        <v>14</v>
      </c>
      <c r="R6" s="15" t="s">
        <v>15</v>
      </c>
      <c r="S6" s="49" t="s">
        <v>95</v>
      </c>
      <c r="T6" s="70" t="s">
        <v>96</v>
      </c>
    </row>
    <row r="7" spans="1:20" ht="12.75">
      <c r="A7" s="53">
        <v>1</v>
      </c>
      <c r="B7" s="54" t="s">
        <v>91</v>
      </c>
      <c r="C7" s="55">
        <v>242</v>
      </c>
      <c r="D7" s="56" t="s">
        <v>116</v>
      </c>
      <c r="E7" s="57" t="s">
        <v>72</v>
      </c>
      <c r="F7" s="58">
        <v>1985</v>
      </c>
      <c r="G7" s="95" t="s">
        <v>24</v>
      </c>
      <c r="H7" s="60"/>
      <c r="I7" s="61"/>
      <c r="J7" s="61"/>
      <c r="K7" s="61"/>
      <c r="L7" s="61"/>
      <c r="M7" s="61"/>
      <c r="N7" s="96"/>
      <c r="O7" s="51">
        <v>0.022083333333333333</v>
      </c>
      <c r="P7" s="51">
        <v>0.022083333333333333</v>
      </c>
      <c r="Q7" s="52">
        <v>0.022083333333333333</v>
      </c>
      <c r="R7" s="62">
        <v>0</v>
      </c>
      <c r="S7" s="97">
        <f>P7/POWER(0.7,R7)</f>
        <v>0.022083333333333333</v>
      </c>
      <c r="T7" s="98">
        <f>$S$7/S7*50</f>
        <v>50</v>
      </c>
    </row>
    <row r="8" spans="1:20" ht="12.75">
      <c r="A8" s="53">
        <v>3</v>
      </c>
      <c r="B8" s="54" t="s">
        <v>91</v>
      </c>
      <c r="C8" s="55">
        <v>175</v>
      </c>
      <c r="D8" s="56" t="s">
        <v>29</v>
      </c>
      <c r="E8" s="57" t="s">
        <v>30</v>
      </c>
      <c r="F8" s="58">
        <v>1990</v>
      </c>
      <c r="G8" s="95" t="s">
        <v>20</v>
      </c>
      <c r="H8" s="60"/>
      <c r="I8" s="61"/>
      <c r="J8" s="61"/>
      <c r="K8" s="61"/>
      <c r="L8" s="61"/>
      <c r="M8" s="61"/>
      <c r="N8" s="96"/>
      <c r="O8" s="51">
        <v>0.024259259259259258</v>
      </c>
      <c r="P8" s="51">
        <v>0.024259259259259258</v>
      </c>
      <c r="Q8" s="52">
        <v>0.024259259259259258</v>
      </c>
      <c r="R8" s="62">
        <v>0</v>
      </c>
      <c r="S8" s="97">
        <f aca="true" t="shared" si="0" ref="S8:S71">P8/POWER(0.7,R8)</f>
        <v>0.024259259259259258</v>
      </c>
      <c r="T8" s="98">
        <f aca="true" t="shared" si="1" ref="T8:T71">$S$7/S8*50</f>
        <v>45.51526717557252</v>
      </c>
    </row>
    <row r="9" spans="1:20" ht="12.75">
      <c r="A9" s="53">
        <v>4</v>
      </c>
      <c r="B9" s="54" t="s">
        <v>91</v>
      </c>
      <c r="C9" s="55">
        <v>5</v>
      </c>
      <c r="D9" s="56" t="s">
        <v>26</v>
      </c>
      <c r="E9" s="57" t="s">
        <v>27</v>
      </c>
      <c r="F9" s="58">
        <v>1983</v>
      </c>
      <c r="G9" s="95" t="s">
        <v>24</v>
      </c>
      <c r="H9" s="60"/>
      <c r="I9" s="61"/>
      <c r="J9" s="61"/>
      <c r="K9" s="61"/>
      <c r="L9" s="61"/>
      <c r="M9" s="61"/>
      <c r="N9" s="96"/>
      <c r="O9" s="51">
        <v>0.024699074074074078</v>
      </c>
      <c r="P9" s="51">
        <v>0.024699074074074078</v>
      </c>
      <c r="Q9" s="52">
        <v>0.024699074074074078</v>
      </c>
      <c r="R9" s="62">
        <v>0</v>
      </c>
      <c r="S9" s="97">
        <f t="shared" si="0"/>
        <v>0.024699074074074078</v>
      </c>
      <c r="T9" s="98">
        <f t="shared" si="1"/>
        <v>44.70477975632614</v>
      </c>
    </row>
    <row r="10" spans="1:20" ht="12.75">
      <c r="A10" s="53">
        <v>5</v>
      </c>
      <c r="B10" s="54" t="s">
        <v>91</v>
      </c>
      <c r="C10" s="55">
        <v>2</v>
      </c>
      <c r="D10" s="56" t="s">
        <v>53</v>
      </c>
      <c r="E10" s="57" t="s">
        <v>27</v>
      </c>
      <c r="F10" s="58">
        <v>1991</v>
      </c>
      <c r="G10" s="95" t="s">
        <v>19</v>
      </c>
      <c r="H10" s="60"/>
      <c r="I10" s="61"/>
      <c r="J10" s="61"/>
      <c r="K10" s="61"/>
      <c r="L10" s="61"/>
      <c r="M10" s="61"/>
      <c r="N10" s="96"/>
      <c r="O10" s="51">
        <v>0.025104166666666664</v>
      </c>
      <c r="P10" s="51">
        <v>0.025104166666666664</v>
      </c>
      <c r="Q10" s="52">
        <v>0.025104166666666664</v>
      </c>
      <c r="R10" s="62">
        <v>0</v>
      </c>
      <c r="S10" s="97">
        <f t="shared" si="0"/>
        <v>0.025104166666666664</v>
      </c>
      <c r="T10" s="98">
        <f t="shared" si="1"/>
        <v>43.98340248962656</v>
      </c>
    </row>
    <row r="11" spans="1:20" ht="12.75">
      <c r="A11" s="53">
        <v>6</v>
      </c>
      <c r="B11" s="54" t="s">
        <v>91</v>
      </c>
      <c r="C11" s="55">
        <v>319</v>
      </c>
      <c r="D11" s="56" t="s">
        <v>117</v>
      </c>
      <c r="E11" s="57" t="s">
        <v>92</v>
      </c>
      <c r="F11" s="58">
        <v>1992</v>
      </c>
      <c r="G11" s="95" t="s">
        <v>20</v>
      </c>
      <c r="H11" s="60"/>
      <c r="I11" s="61"/>
      <c r="J11" s="61"/>
      <c r="K11" s="61"/>
      <c r="L11" s="61"/>
      <c r="M11" s="61"/>
      <c r="N11" s="96"/>
      <c r="O11" s="51">
        <v>0.027280092592592592</v>
      </c>
      <c r="P11" s="51">
        <v>0.027280092592592592</v>
      </c>
      <c r="Q11" s="52">
        <v>0.027280092592592592</v>
      </c>
      <c r="R11" s="62">
        <v>0</v>
      </c>
      <c r="S11" s="97">
        <f t="shared" si="0"/>
        <v>0.027280092592592592</v>
      </c>
      <c r="T11" s="98">
        <f t="shared" si="1"/>
        <v>40.475180313958425</v>
      </c>
    </row>
    <row r="12" spans="1:20" ht="12.75">
      <c r="A12" s="53">
        <v>7</v>
      </c>
      <c r="B12" s="54" t="s">
        <v>91</v>
      </c>
      <c r="C12" s="55">
        <v>192</v>
      </c>
      <c r="D12" s="56" t="s">
        <v>50</v>
      </c>
      <c r="E12" s="57" t="s">
        <v>36</v>
      </c>
      <c r="F12" s="58">
        <v>1990</v>
      </c>
      <c r="G12" s="95" t="s">
        <v>20</v>
      </c>
      <c r="H12" s="60"/>
      <c r="I12" s="61"/>
      <c r="J12" s="61"/>
      <c r="K12" s="61"/>
      <c r="L12" s="61"/>
      <c r="M12" s="61"/>
      <c r="N12" s="96"/>
      <c r="O12" s="51">
        <v>0.027557870370370368</v>
      </c>
      <c r="P12" s="51">
        <v>0.027557870370370368</v>
      </c>
      <c r="Q12" s="52">
        <v>0.027557870370370368</v>
      </c>
      <c r="R12" s="62">
        <v>0</v>
      </c>
      <c r="S12" s="97">
        <f t="shared" si="0"/>
        <v>0.027557870370370368</v>
      </c>
      <c r="T12" s="98">
        <f t="shared" si="1"/>
        <v>40.06719865602688</v>
      </c>
    </row>
    <row r="13" spans="1:20" ht="12.75">
      <c r="A13" s="53">
        <v>8</v>
      </c>
      <c r="B13" s="54" t="s">
        <v>91</v>
      </c>
      <c r="C13" s="55">
        <v>116</v>
      </c>
      <c r="D13" s="56" t="s">
        <v>54</v>
      </c>
      <c r="E13" s="57" t="s">
        <v>18</v>
      </c>
      <c r="F13" s="58">
        <v>1968</v>
      </c>
      <c r="G13" s="95" t="s">
        <v>24</v>
      </c>
      <c r="H13" s="60"/>
      <c r="I13" s="61"/>
      <c r="J13" s="61"/>
      <c r="K13" s="61"/>
      <c r="L13" s="61"/>
      <c r="M13" s="61"/>
      <c r="N13" s="96"/>
      <c r="O13" s="51">
        <v>0.028275462962962964</v>
      </c>
      <c r="P13" s="51">
        <v>0.028275462962962964</v>
      </c>
      <c r="Q13" s="52">
        <v>0.028275462962962964</v>
      </c>
      <c r="R13" s="62">
        <v>0</v>
      </c>
      <c r="S13" s="97">
        <f t="shared" si="0"/>
        <v>0.028275462962962964</v>
      </c>
      <c r="T13" s="98">
        <f t="shared" si="1"/>
        <v>39.05034793286942</v>
      </c>
    </row>
    <row r="14" spans="1:20" ht="12.75">
      <c r="A14" s="53">
        <v>9</v>
      </c>
      <c r="B14" s="54" t="s">
        <v>91</v>
      </c>
      <c r="C14" s="55">
        <v>170</v>
      </c>
      <c r="D14" s="56" t="s">
        <v>56</v>
      </c>
      <c r="E14" s="57" t="s">
        <v>30</v>
      </c>
      <c r="F14" s="58">
        <v>1991</v>
      </c>
      <c r="G14" s="95" t="s">
        <v>24</v>
      </c>
      <c r="H14" s="60"/>
      <c r="I14" s="61"/>
      <c r="J14" s="61"/>
      <c r="K14" s="61"/>
      <c r="L14" s="61"/>
      <c r="M14" s="61"/>
      <c r="N14" s="96"/>
      <c r="O14" s="51">
        <v>0.02855324074074074</v>
      </c>
      <c r="P14" s="51">
        <v>0.02855324074074074</v>
      </c>
      <c r="Q14" s="52">
        <v>0.02855324074074074</v>
      </c>
      <c r="R14" s="62">
        <v>0</v>
      </c>
      <c r="S14" s="97">
        <f t="shared" si="0"/>
        <v>0.02855324074074074</v>
      </c>
      <c r="T14" s="98">
        <f t="shared" si="1"/>
        <v>38.670449939197404</v>
      </c>
    </row>
    <row r="15" spans="1:20" ht="12.75">
      <c r="A15" s="53">
        <v>10</v>
      </c>
      <c r="B15" s="54" t="s">
        <v>91</v>
      </c>
      <c r="C15" s="55">
        <v>208</v>
      </c>
      <c r="D15" s="56" t="s">
        <v>69</v>
      </c>
      <c r="E15" s="57" t="s">
        <v>22</v>
      </c>
      <c r="F15" s="58">
        <v>1985</v>
      </c>
      <c r="G15" s="95" t="s">
        <v>20</v>
      </c>
      <c r="H15" s="60"/>
      <c r="I15" s="61"/>
      <c r="J15" s="61"/>
      <c r="K15" s="61"/>
      <c r="L15" s="61"/>
      <c r="M15" s="61"/>
      <c r="N15" s="96"/>
      <c r="O15" s="51">
        <v>0.028807870370370373</v>
      </c>
      <c r="P15" s="51">
        <v>0.028807870370370373</v>
      </c>
      <c r="Q15" s="52">
        <v>0.028807870370370373</v>
      </c>
      <c r="R15" s="62">
        <v>0</v>
      </c>
      <c r="S15" s="97">
        <f t="shared" si="0"/>
        <v>0.028807870370370373</v>
      </c>
      <c r="T15" s="98">
        <f t="shared" si="1"/>
        <v>38.32864604258738</v>
      </c>
    </row>
    <row r="16" spans="1:20" ht="12.75">
      <c r="A16" s="53">
        <v>11</v>
      </c>
      <c r="B16" s="54" t="s">
        <v>91</v>
      </c>
      <c r="C16" s="55">
        <v>258</v>
      </c>
      <c r="D16" s="56" t="s">
        <v>51</v>
      </c>
      <c r="E16" s="57" t="s">
        <v>93</v>
      </c>
      <c r="F16" s="58">
        <v>1988</v>
      </c>
      <c r="G16" s="95" t="s">
        <v>20</v>
      </c>
      <c r="H16" s="60"/>
      <c r="I16" s="61"/>
      <c r="J16" s="61"/>
      <c r="K16" s="61"/>
      <c r="L16" s="61"/>
      <c r="M16" s="61"/>
      <c r="N16" s="96"/>
      <c r="O16" s="51">
        <v>0.02908564814814815</v>
      </c>
      <c r="P16" s="51">
        <v>0.02908564814814815</v>
      </c>
      <c r="Q16" s="52">
        <v>0.02908564814814815</v>
      </c>
      <c r="R16" s="62">
        <v>0</v>
      </c>
      <c r="S16" s="97">
        <f t="shared" si="0"/>
        <v>0.02908564814814815</v>
      </c>
      <c r="T16" s="98">
        <f t="shared" si="1"/>
        <v>37.96259450855551</v>
      </c>
    </row>
    <row r="17" spans="1:20" ht="12.75">
      <c r="A17" s="53">
        <v>12</v>
      </c>
      <c r="B17" s="54" t="s">
        <v>91</v>
      </c>
      <c r="C17" s="55">
        <v>133</v>
      </c>
      <c r="D17" s="56" t="s">
        <v>33</v>
      </c>
      <c r="E17" s="57" t="s">
        <v>18</v>
      </c>
      <c r="F17" s="58">
        <v>1991</v>
      </c>
      <c r="G17" s="95" t="s">
        <v>24</v>
      </c>
      <c r="H17" s="60"/>
      <c r="I17" s="61"/>
      <c r="J17" s="61"/>
      <c r="K17" s="61"/>
      <c r="L17" s="61"/>
      <c r="M17" s="61"/>
      <c r="N17" s="96"/>
      <c r="O17" s="51">
        <v>0.029155092592592594</v>
      </c>
      <c r="P17" s="51">
        <v>0.029155092592592594</v>
      </c>
      <c r="Q17" s="52">
        <v>0.029155092592592594</v>
      </c>
      <c r="R17" s="62">
        <v>0</v>
      </c>
      <c r="S17" s="97">
        <f t="shared" si="0"/>
        <v>0.029155092592592594</v>
      </c>
      <c r="T17" s="98">
        <f t="shared" si="1"/>
        <v>37.87217149662565</v>
      </c>
    </row>
    <row r="18" spans="1:20" ht="12.75">
      <c r="A18" s="53">
        <v>13</v>
      </c>
      <c r="B18" s="54" t="s">
        <v>91</v>
      </c>
      <c r="C18" s="55">
        <v>171</v>
      </c>
      <c r="D18" s="56" t="s">
        <v>66</v>
      </c>
      <c r="E18" s="57" t="s">
        <v>30</v>
      </c>
      <c r="F18" s="58">
        <v>1983</v>
      </c>
      <c r="G18" s="95" t="s">
        <v>20</v>
      </c>
      <c r="H18" s="60"/>
      <c r="I18" s="61"/>
      <c r="J18" s="61"/>
      <c r="K18" s="61"/>
      <c r="L18" s="61"/>
      <c r="M18" s="61"/>
      <c r="N18" s="96"/>
      <c r="O18" s="51">
        <v>0.029618055555555554</v>
      </c>
      <c r="P18" s="51">
        <v>0.029618055555555554</v>
      </c>
      <c r="Q18" s="52">
        <v>0.029618055555555554</v>
      </c>
      <c r="R18" s="62">
        <v>0</v>
      </c>
      <c r="S18" s="97">
        <f t="shared" si="0"/>
        <v>0.029618055555555554</v>
      </c>
      <c r="T18" s="98">
        <f t="shared" si="1"/>
        <v>37.280187573270815</v>
      </c>
    </row>
    <row r="19" spans="1:20" ht="12.75">
      <c r="A19" s="53">
        <v>14</v>
      </c>
      <c r="B19" s="54" t="s">
        <v>91</v>
      </c>
      <c r="C19" s="55">
        <v>166</v>
      </c>
      <c r="D19" s="56" t="s">
        <v>60</v>
      </c>
      <c r="E19" s="57" t="s">
        <v>30</v>
      </c>
      <c r="F19" s="58">
        <v>1988</v>
      </c>
      <c r="G19" s="95" t="s">
        <v>20</v>
      </c>
      <c r="H19" s="60"/>
      <c r="I19" s="61"/>
      <c r="J19" s="61"/>
      <c r="K19" s="61"/>
      <c r="L19" s="61"/>
      <c r="M19" s="61"/>
      <c r="N19" s="96"/>
      <c r="O19" s="51">
        <v>0.02980324074074074</v>
      </c>
      <c r="P19" s="51">
        <v>0.02980324074074074</v>
      </c>
      <c r="Q19" s="52">
        <v>0.02980324074074074</v>
      </c>
      <c r="R19" s="62">
        <v>0</v>
      </c>
      <c r="S19" s="97">
        <f t="shared" si="0"/>
        <v>0.02980324074074074</v>
      </c>
      <c r="T19" s="98">
        <f t="shared" si="1"/>
        <v>37.04854368932039</v>
      </c>
    </row>
    <row r="20" spans="1:20" ht="12.75">
      <c r="A20" s="53">
        <v>15</v>
      </c>
      <c r="B20" s="54" t="s">
        <v>91</v>
      </c>
      <c r="C20" s="55">
        <v>1</v>
      </c>
      <c r="D20" s="56" t="s">
        <v>28</v>
      </c>
      <c r="E20" s="57" t="s">
        <v>27</v>
      </c>
      <c r="F20" s="58">
        <v>1988</v>
      </c>
      <c r="G20" s="95" t="s">
        <v>16</v>
      </c>
      <c r="H20" s="60"/>
      <c r="I20" s="61"/>
      <c r="J20" s="61"/>
      <c r="K20" s="61"/>
      <c r="L20" s="61"/>
      <c r="M20" s="61"/>
      <c r="N20" s="96"/>
      <c r="O20" s="51">
        <v>0.03002314814814815</v>
      </c>
      <c r="P20" s="51">
        <v>0.03002314814814815</v>
      </c>
      <c r="Q20" s="52">
        <v>0.03002314814814815</v>
      </c>
      <c r="R20" s="62">
        <v>0</v>
      </c>
      <c r="S20" s="97">
        <f t="shared" si="0"/>
        <v>0.03002314814814815</v>
      </c>
      <c r="T20" s="98">
        <f t="shared" si="1"/>
        <v>36.777178103315336</v>
      </c>
    </row>
    <row r="21" spans="1:20" ht="12.75">
      <c r="A21" s="53">
        <v>16</v>
      </c>
      <c r="B21" s="54" t="s">
        <v>91</v>
      </c>
      <c r="C21" s="55">
        <v>7</v>
      </c>
      <c r="D21" s="56" t="s">
        <v>118</v>
      </c>
      <c r="E21" s="57" t="s">
        <v>27</v>
      </c>
      <c r="F21" s="58">
        <v>1990</v>
      </c>
      <c r="G21" s="95" t="s">
        <v>20</v>
      </c>
      <c r="H21" s="60"/>
      <c r="I21" s="61"/>
      <c r="J21" s="61"/>
      <c r="K21" s="61"/>
      <c r="L21" s="61"/>
      <c r="M21" s="61"/>
      <c r="N21" s="96"/>
      <c r="O21" s="51">
        <v>0.030104166666666668</v>
      </c>
      <c r="P21" s="51">
        <v>0.030104166666666668</v>
      </c>
      <c r="Q21" s="52">
        <v>0.030104166666666668</v>
      </c>
      <c r="R21" s="62">
        <v>0</v>
      </c>
      <c r="S21" s="97">
        <f t="shared" si="0"/>
        <v>0.030104166666666668</v>
      </c>
      <c r="T21" s="98">
        <f t="shared" si="1"/>
        <v>36.67820069204152</v>
      </c>
    </row>
    <row r="22" spans="1:20" ht="12.75">
      <c r="A22" s="53">
        <v>18</v>
      </c>
      <c r="B22" s="54" t="s">
        <v>91</v>
      </c>
      <c r="C22" s="55">
        <v>251</v>
      </c>
      <c r="D22" s="56" t="s">
        <v>119</v>
      </c>
      <c r="E22" s="57" t="s">
        <v>22</v>
      </c>
      <c r="F22" s="58">
        <v>1988</v>
      </c>
      <c r="G22" s="95" t="s">
        <v>120</v>
      </c>
      <c r="H22" s="60"/>
      <c r="I22" s="61"/>
      <c r="J22" s="61"/>
      <c r="K22" s="61"/>
      <c r="L22" s="61"/>
      <c r="M22" s="61"/>
      <c r="N22" s="96"/>
      <c r="O22" s="51">
        <v>0.03207175925925926</v>
      </c>
      <c r="P22" s="51">
        <v>0.03207175925925926</v>
      </c>
      <c r="Q22" s="52">
        <v>0.03207175925925926</v>
      </c>
      <c r="R22" s="62">
        <v>0</v>
      </c>
      <c r="S22" s="97">
        <f t="shared" si="0"/>
        <v>0.03207175925925926</v>
      </c>
      <c r="T22" s="98">
        <f t="shared" si="1"/>
        <v>34.42800433056659</v>
      </c>
    </row>
    <row r="23" spans="1:20" ht="12.75">
      <c r="A23" s="53">
        <v>19</v>
      </c>
      <c r="B23" s="54" t="s">
        <v>91</v>
      </c>
      <c r="C23" s="55">
        <v>13</v>
      </c>
      <c r="D23" s="56" t="s">
        <v>121</v>
      </c>
      <c r="E23" s="57" t="s">
        <v>27</v>
      </c>
      <c r="F23" s="58">
        <v>1990</v>
      </c>
      <c r="G23" s="95" t="s">
        <v>120</v>
      </c>
      <c r="H23" s="60"/>
      <c r="I23" s="61"/>
      <c r="J23" s="61"/>
      <c r="K23" s="61"/>
      <c r="L23" s="61"/>
      <c r="M23" s="61"/>
      <c r="N23" s="96"/>
      <c r="O23" s="51">
        <v>0.03284722222222222</v>
      </c>
      <c r="P23" s="51">
        <v>0.03284722222222222</v>
      </c>
      <c r="Q23" s="52">
        <v>0.03284722222222222</v>
      </c>
      <c r="R23" s="62">
        <v>0</v>
      </c>
      <c r="S23" s="97">
        <f t="shared" si="0"/>
        <v>0.03284722222222222</v>
      </c>
      <c r="T23" s="98">
        <f t="shared" si="1"/>
        <v>33.61522198731501</v>
      </c>
    </row>
    <row r="24" spans="1:20" ht="12.75">
      <c r="A24" s="53">
        <v>20</v>
      </c>
      <c r="B24" s="54" t="s">
        <v>91</v>
      </c>
      <c r="C24" s="55">
        <v>288</v>
      </c>
      <c r="D24" s="56" t="s">
        <v>39</v>
      </c>
      <c r="E24" s="57" t="s">
        <v>40</v>
      </c>
      <c r="F24" s="58">
        <v>1984</v>
      </c>
      <c r="G24" s="95" t="s">
        <v>24</v>
      </c>
      <c r="H24" s="60"/>
      <c r="I24" s="61"/>
      <c r="J24" s="61"/>
      <c r="K24" s="61"/>
      <c r="L24" s="61"/>
      <c r="M24" s="61"/>
      <c r="N24" s="96"/>
      <c r="O24" s="51">
        <v>0.03325231481481481</v>
      </c>
      <c r="P24" s="51">
        <v>0.03325231481481481</v>
      </c>
      <c r="Q24" s="52">
        <v>0.03325231481481481</v>
      </c>
      <c r="R24" s="62">
        <v>0</v>
      </c>
      <c r="S24" s="97">
        <f t="shared" si="0"/>
        <v>0.03325231481481481</v>
      </c>
      <c r="T24" s="98">
        <f t="shared" si="1"/>
        <v>33.205708318830496</v>
      </c>
    </row>
    <row r="25" spans="1:20" ht="12.75">
      <c r="A25" s="53">
        <v>21</v>
      </c>
      <c r="B25" s="54" t="s">
        <v>91</v>
      </c>
      <c r="C25" s="55">
        <v>6</v>
      </c>
      <c r="D25" s="56" t="s">
        <v>65</v>
      </c>
      <c r="E25" s="57" t="s">
        <v>27</v>
      </c>
      <c r="F25" s="58">
        <v>1988</v>
      </c>
      <c r="G25" s="95" t="s">
        <v>20</v>
      </c>
      <c r="H25" s="60"/>
      <c r="I25" s="61"/>
      <c r="J25" s="61"/>
      <c r="K25" s="61"/>
      <c r="L25" s="61"/>
      <c r="M25" s="61"/>
      <c r="N25" s="96"/>
      <c r="O25" s="51">
        <v>0.03353009259259265</v>
      </c>
      <c r="P25" s="51">
        <v>0.03353009259259265</v>
      </c>
      <c r="Q25" s="52">
        <v>0.03353009259259265</v>
      </c>
      <c r="R25" s="62">
        <v>0</v>
      </c>
      <c r="S25" s="97">
        <f t="shared" si="0"/>
        <v>0.03353009259259265</v>
      </c>
      <c r="T25" s="98">
        <f t="shared" si="1"/>
        <v>32.93061788056605</v>
      </c>
    </row>
    <row r="26" spans="1:20" ht="12.75">
      <c r="A26" s="53">
        <v>22</v>
      </c>
      <c r="B26" s="54" t="s">
        <v>91</v>
      </c>
      <c r="C26" s="55">
        <v>239</v>
      </c>
      <c r="D26" s="56" t="s">
        <v>122</v>
      </c>
      <c r="E26" s="57" t="s">
        <v>72</v>
      </c>
      <c r="F26" s="58">
        <v>1990</v>
      </c>
      <c r="G26" s="95" t="s">
        <v>24</v>
      </c>
      <c r="H26" s="60"/>
      <c r="I26" s="61"/>
      <c r="J26" s="61"/>
      <c r="K26" s="61"/>
      <c r="L26" s="61"/>
      <c r="M26" s="61"/>
      <c r="N26" s="96"/>
      <c r="O26" s="51">
        <v>0.033541666666666664</v>
      </c>
      <c r="P26" s="51">
        <v>0.033541666666666664</v>
      </c>
      <c r="Q26" s="52">
        <v>0.033541666666666664</v>
      </c>
      <c r="R26" s="62">
        <v>0</v>
      </c>
      <c r="S26" s="97">
        <f t="shared" si="0"/>
        <v>0.033541666666666664</v>
      </c>
      <c r="T26" s="98">
        <f t="shared" si="1"/>
        <v>32.91925465838509</v>
      </c>
    </row>
    <row r="27" spans="1:20" ht="12.75">
      <c r="A27" s="53">
        <v>23</v>
      </c>
      <c r="B27" s="54" t="s">
        <v>91</v>
      </c>
      <c r="C27" s="55">
        <v>340</v>
      </c>
      <c r="D27" s="56" t="s">
        <v>123</v>
      </c>
      <c r="E27" s="57" t="s">
        <v>92</v>
      </c>
      <c r="F27" s="58">
        <v>1992</v>
      </c>
      <c r="G27" s="95" t="s">
        <v>124</v>
      </c>
      <c r="H27" s="60"/>
      <c r="I27" s="61"/>
      <c r="J27" s="61"/>
      <c r="K27" s="61"/>
      <c r="L27" s="61"/>
      <c r="M27" s="61"/>
      <c r="N27" s="96"/>
      <c r="O27" s="51">
        <v>0.03359953703703704</v>
      </c>
      <c r="P27" s="51">
        <v>0.03359953703703704</v>
      </c>
      <c r="Q27" s="52">
        <v>0.03359953703703704</v>
      </c>
      <c r="R27" s="62">
        <v>0</v>
      </c>
      <c r="S27" s="97">
        <f t="shared" si="0"/>
        <v>0.03359953703703704</v>
      </c>
      <c r="T27" s="98">
        <f t="shared" si="1"/>
        <v>32.862555976575955</v>
      </c>
    </row>
    <row r="28" spans="1:20" ht="12.75">
      <c r="A28" s="53">
        <v>24</v>
      </c>
      <c r="B28" s="54" t="s">
        <v>91</v>
      </c>
      <c r="C28" s="55">
        <v>182</v>
      </c>
      <c r="D28" s="56" t="s">
        <v>125</v>
      </c>
      <c r="E28" s="57" t="s">
        <v>36</v>
      </c>
      <c r="F28" s="58">
        <v>1989</v>
      </c>
      <c r="G28" s="95" t="s">
        <v>124</v>
      </c>
      <c r="H28" s="60"/>
      <c r="I28" s="61"/>
      <c r="J28" s="61"/>
      <c r="K28" s="61"/>
      <c r="L28" s="61"/>
      <c r="M28" s="61"/>
      <c r="N28" s="96"/>
      <c r="O28" s="51">
        <v>0.033888888888888885</v>
      </c>
      <c r="P28" s="51">
        <v>0.033888888888888885</v>
      </c>
      <c r="Q28" s="52">
        <v>0.033888888888888885</v>
      </c>
      <c r="R28" s="62">
        <v>0</v>
      </c>
      <c r="S28" s="97">
        <f t="shared" si="0"/>
        <v>0.033888888888888885</v>
      </c>
      <c r="T28" s="98">
        <f t="shared" si="1"/>
        <v>32.58196721311476</v>
      </c>
    </row>
    <row r="29" spans="1:20" ht="12.75">
      <c r="A29" s="53">
        <v>25</v>
      </c>
      <c r="B29" s="54" t="s">
        <v>91</v>
      </c>
      <c r="C29" s="55">
        <v>169</v>
      </c>
      <c r="D29" s="56" t="s">
        <v>126</v>
      </c>
      <c r="E29" s="57" t="s">
        <v>30</v>
      </c>
      <c r="F29" s="58">
        <v>1991</v>
      </c>
      <c r="G29" s="95" t="s">
        <v>20</v>
      </c>
      <c r="H29" s="99"/>
      <c r="I29" s="61"/>
      <c r="J29" s="61"/>
      <c r="K29" s="61"/>
      <c r="L29" s="61"/>
      <c r="M29" s="61"/>
      <c r="N29" s="96"/>
      <c r="O29" s="51">
        <v>0.03454861111111111</v>
      </c>
      <c r="P29" s="51">
        <v>0.03454861111111111</v>
      </c>
      <c r="Q29" s="52">
        <v>0.03454861111111111</v>
      </c>
      <c r="R29" s="62">
        <v>0</v>
      </c>
      <c r="S29" s="97">
        <f t="shared" si="0"/>
        <v>0.03454861111111111</v>
      </c>
      <c r="T29" s="98">
        <f t="shared" si="1"/>
        <v>31.959798994974868</v>
      </c>
    </row>
    <row r="30" spans="1:20" ht="12.75">
      <c r="A30" s="53">
        <v>26</v>
      </c>
      <c r="B30" s="54" t="s">
        <v>91</v>
      </c>
      <c r="C30" s="55">
        <v>184</v>
      </c>
      <c r="D30" s="56" t="s">
        <v>127</v>
      </c>
      <c r="E30" s="57" t="s">
        <v>36</v>
      </c>
      <c r="F30" s="58">
        <v>1986</v>
      </c>
      <c r="G30" s="95" t="s">
        <v>24</v>
      </c>
      <c r="H30" s="60"/>
      <c r="I30" s="61"/>
      <c r="J30" s="61"/>
      <c r="K30" s="61"/>
      <c r="L30" s="61"/>
      <c r="M30" s="61"/>
      <c r="N30" s="96"/>
      <c r="O30" s="51">
        <v>0.034583333333333334</v>
      </c>
      <c r="P30" s="51">
        <v>0.034583333333333334</v>
      </c>
      <c r="Q30" s="52">
        <v>0.034583333333333334</v>
      </c>
      <c r="R30" s="62">
        <v>0</v>
      </c>
      <c r="S30" s="97">
        <f t="shared" si="0"/>
        <v>0.034583333333333334</v>
      </c>
      <c r="T30" s="98">
        <f t="shared" si="1"/>
        <v>31.92771084337349</v>
      </c>
    </row>
    <row r="31" spans="1:20" ht="12.75">
      <c r="A31" s="53">
        <v>27</v>
      </c>
      <c r="B31" s="54" t="s">
        <v>91</v>
      </c>
      <c r="C31" s="55">
        <v>355</v>
      </c>
      <c r="D31" s="56" t="s">
        <v>128</v>
      </c>
      <c r="E31" s="57" t="s">
        <v>94</v>
      </c>
      <c r="F31" s="58">
        <v>1988</v>
      </c>
      <c r="G31" s="95" t="s">
        <v>120</v>
      </c>
      <c r="H31" s="60"/>
      <c r="I31" s="61"/>
      <c r="J31" s="61"/>
      <c r="K31" s="61"/>
      <c r="L31" s="61"/>
      <c r="M31" s="61"/>
      <c r="N31" s="96"/>
      <c r="O31" s="51">
        <v>0.03515046296296296</v>
      </c>
      <c r="P31" s="51">
        <v>0.03515046296296296</v>
      </c>
      <c r="Q31" s="52">
        <v>0.03515046296296296</v>
      </c>
      <c r="R31" s="62">
        <v>0</v>
      </c>
      <c r="S31" s="97">
        <f t="shared" si="0"/>
        <v>0.03515046296296296</v>
      </c>
      <c r="T31" s="98">
        <f t="shared" si="1"/>
        <v>31.4125782021732</v>
      </c>
    </row>
    <row r="32" spans="1:20" ht="12.75">
      <c r="A32" s="53">
        <v>28</v>
      </c>
      <c r="B32" s="54" t="s">
        <v>91</v>
      </c>
      <c r="C32" s="55">
        <v>153</v>
      </c>
      <c r="D32" s="56" t="s">
        <v>129</v>
      </c>
      <c r="E32" s="57" t="s">
        <v>93</v>
      </c>
      <c r="F32" s="58">
        <v>1989</v>
      </c>
      <c r="G32" s="95" t="s">
        <v>20</v>
      </c>
      <c r="H32" s="60"/>
      <c r="I32" s="61"/>
      <c r="J32" s="61"/>
      <c r="K32" s="61"/>
      <c r="L32" s="61"/>
      <c r="M32" s="61"/>
      <c r="N32" s="96"/>
      <c r="O32" s="51">
        <v>0.03515046296296298</v>
      </c>
      <c r="P32" s="51">
        <v>0.03515046296296298</v>
      </c>
      <c r="Q32" s="52">
        <v>0.03515046296296298</v>
      </c>
      <c r="R32" s="62">
        <v>0</v>
      </c>
      <c r="S32" s="97">
        <f t="shared" si="0"/>
        <v>0.03515046296296298</v>
      </c>
      <c r="T32" s="98">
        <f t="shared" si="1"/>
        <v>31.41257820217318</v>
      </c>
    </row>
    <row r="33" spans="1:20" ht="12.75">
      <c r="A33" s="53">
        <v>29</v>
      </c>
      <c r="B33" s="54" t="s">
        <v>91</v>
      </c>
      <c r="C33" s="55">
        <v>120</v>
      </c>
      <c r="D33" s="56" t="s">
        <v>41</v>
      </c>
      <c r="E33" s="57" t="s">
        <v>18</v>
      </c>
      <c r="F33" s="58">
        <v>1991</v>
      </c>
      <c r="G33" s="95" t="s">
        <v>20</v>
      </c>
      <c r="H33" s="60"/>
      <c r="I33" s="61"/>
      <c r="J33" s="61"/>
      <c r="K33" s="61"/>
      <c r="L33" s="61"/>
      <c r="M33" s="61"/>
      <c r="N33" s="96"/>
      <c r="O33" s="51">
        <v>0.03587962962962963</v>
      </c>
      <c r="P33" s="51">
        <v>0.03587962962962963</v>
      </c>
      <c r="Q33" s="52">
        <v>0.03587962962962963</v>
      </c>
      <c r="R33" s="62">
        <v>0</v>
      </c>
      <c r="S33" s="97">
        <f t="shared" si="0"/>
        <v>0.03587962962962963</v>
      </c>
      <c r="T33" s="98">
        <f t="shared" si="1"/>
        <v>30.774193548387096</v>
      </c>
    </row>
    <row r="34" spans="1:20" ht="12.75">
      <c r="A34" s="53">
        <v>30</v>
      </c>
      <c r="B34" s="54" t="s">
        <v>91</v>
      </c>
      <c r="C34" s="55">
        <v>266</v>
      </c>
      <c r="D34" s="56" t="s">
        <v>130</v>
      </c>
      <c r="E34" s="57" t="s">
        <v>40</v>
      </c>
      <c r="F34" s="58">
        <v>1988</v>
      </c>
      <c r="G34" s="95" t="s">
        <v>124</v>
      </c>
      <c r="H34" s="60"/>
      <c r="I34" s="61"/>
      <c r="J34" s="61"/>
      <c r="K34" s="61"/>
      <c r="L34" s="61"/>
      <c r="M34" s="61"/>
      <c r="N34" s="96"/>
      <c r="O34" s="51">
        <v>0.0362037037037037</v>
      </c>
      <c r="P34" s="51">
        <v>0.0362037037037037</v>
      </c>
      <c r="Q34" s="52">
        <v>0.0362037037037037</v>
      </c>
      <c r="R34" s="62">
        <v>0</v>
      </c>
      <c r="S34" s="97">
        <f t="shared" si="0"/>
        <v>0.0362037037037037</v>
      </c>
      <c r="T34" s="98">
        <f t="shared" si="1"/>
        <v>30.498721227621484</v>
      </c>
    </row>
    <row r="35" spans="1:20" ht="12.75">
      <c r="A35" s="53">
        <v>31</v>
      </c>
      <c r="B35" s="54" t="s">
        <v>91</v>
      </c>
      <c r="C35" s="55">
        <v>342</v>
      </c>
      <c r="D35" s="56" t="s">
        <v>131</v>
      </c>
      <c r="E35" s="57" t="s">
        <v>92</v>
      </c>
      <c r="F35" s="58">
        <v>1988</v>
      </c>
      <c r="G35" s="95" t="s">
        <v>120</v>
      </c>
      <c r="H35" s="60"/>
      <c r="I35" s="61"/>
      <c r="J35" s="61"/>
      <c r="K35" s="61"/>
      <c r="L35" s="61"/>
      <c r="M35" s="61"/>
      <c r="N35" s="96"/>
      <c r="O35" s="51">
        <v>0.03673611111111111</v>
      </c>
      <c r="P35" s="51">
        <v>0.03673611111111111</v>
      </c>
      <c r="Q35" s="52">
        <v>0.03673611111111111</v>
      </c>
      <c r="R35" s="62">
        <v>0</v>
      </c>
      <c r="S35" s="97">
        <f t="shared" si="0"/>
        <v>0.03673611111111111</v>
      </c>
      <c r="T35" s="98">
        <f t="shared" si="1"/>
        <v>30.056710775047264</v>
      </c>
    </row>
    <row r="36" spans="1:20" ht="12.75">
      <c r="A36" s="53">
        <v>32</v>
      </c>
      <c r="B36" s="54" t="s">
        <v>91</v>
      </c>
      <c r="C36" s="55">
        <v>173</v>
      </c>
      <c r="D36" s="56" t="s">
        <v>63</v>
      </c>
      <c r="E36" s="57" t="s">
        <v>30</v>
      </c>
      <c r="F36" s="58">
        <v>1982</v>
      </c>
      <c r="G36" s="95" t="s">
        <v>20</v>
      </c>
      <c r="H36" s="60"/>
      <c r="I36" s="61"/>
      <c r="J36" s="61"/>
      <c r="K36" s="61"/>
      <c r="L36" s="61"/>
      <c r="M36" s="61"/>
      <c r="N36" s="96"/>
      <c r="O36" s="51">
        <v>0.03685185185185185</v>
      </c>
      <c r="P36" s="51">
        <v>0.03685185185185185</v>
      </c>
      <c r="Q36" s="52">
        <v>0.03685185185185185</v>
      </c>
      <c r="R36" s="62">
        <v>0</v>
      </c>
      <c r="S36" s="97">
        <f t="shared" si="0"/>
        <v>0.03685185185185185</v>
      </c>
      <c r="T36" s="98">
        <f t="shared" si="1"/>
        <v>29.962311557788944</v>
      </c>
    </row>
    <row r="37" spans="1:20" ht="12.75">
      <c r="A37" s="53">
        <v>33</v>
      </c>
      <c r="B37" s="54" t="s">
        <v>91</v>
      </c>
      <c r="C37" s="55">
        <v>40</v>
      </c>
      <c r="D37" s="56" t="s">
        <v>132</v>
      </c>
      <c r="E37" s="57" t="s">
        <v>93</v>
      </c>
      <c r="F37" s="58">
        <v>1985</v>
      </c>
      <c r="G37" s="95" t="s">
        <v>120</v>
      </c>
      <c r="H37" s="60"/>
      <c r="I37" s="61"/>
      <c r="J37" s="61"/>
      <c r="K37" s="61"/>
      <c r="L37" s="61"/>
      <c r="M37" s="61"/>
      <c r="N37" s="96"/>
      <c r="O37" s="51">
        <v>0.03697916666666667</v>
      </c>
      <c r="P37" s="51">
        <v>0.03697916666666667</v>
      </c>
      <c r="Q37" s="52">
        <v>0.03697916666666667</v>
      </c>
      <c r="R37" s="62">
        <v>0</v>
      </c>
      <c r="S37" s="97">
        <f t="shared" si="0"/>
        <v>0.03697916666666667</v>
      </c>
      <c r="T37" s="98">
        <f t="shared" si="1"/>
        <v>29.859154929577464</v>
      </c>
    </row>
    <row r="38" spans="1:20" ht="12.75">
      <c r="A38" s="53">
        <v>34</v>
      </c>
      <c r="B38" s="54" t="s">
        <v>91</v>
      </c>
      <c r="C38" s="55">
        <v>165</v>
      </c>
      <c r="D38" s="56" t="s">
        <v>133</v>
      </c>
      <c r="E38" s="57" t="s">
        <v>30</v>
      </c>
      <c r="F38" s="58">
        <v>1993</v>
      </c>
      <c r="G38" s="95" t="s">
        <v>124</v>
      </c>
      <c r="H38" s="60"/>
      <c r="I38" s="61"/>
      <c r="J38" s="61"/>
      <c r="K38" s="61"/>
      <c r="L38" s="61"/>
      <c r="M38" s="61"/>
      <c r="N38" s="96"/>
      <c r="O38" s="51">
        <v>0.037175925925925925</v>
      </c>
      <c r="P38" s="51">
        <v>0.037175925925925925</v>
      </c>
      <c r="Q38" s="52">
        <v>0.037175925925925925</v>
      </c>
      <c r="R38" s="62">
        <v>0</v>
      </c>
      <c r="S38" s="97">
        <f t="shared" si="0"/>
        <v>0.037175925925925925</v>
      </c>
      <c r="T38" s="98">
        <f t="shared" si="1"/>
        <v>29.70112079701121</v>
      </c>
    </row>
    <row r="39" spans="1:20" ht="12.75">
      <c r="A39" s="53">
        <v>35</v>
      </c>
      <c r="B39" s="54" t="s">
        <v>91</v>
      </c>
      <c r="C39" s="55">
        <v>303</v>
      </c>
      <c r="D39" s="56" t="s">
        <v>134</v>
      </c>
      <c r="E39" s="57" t="s">
        <v>92</v>
      </c>
      <c r="F39" s="58">
        <v>1988</v>
      </c>
      <c r="G39" s="95" t="s">
        <v>120</v>
      </c>
      <c r="H39" s="60"/>
      <c r="I39" s="61"/>
      <c r="J39" s="61"/>
      <c r="K39" s="61"/>
      <c r="L39" s="61"/>
      <c r="M39" s="61"/>
      <c r="N39" s="96"/>
      <c r="O39" s="51">
        <v>0.037766203703703705</v>
      </c>
      <c r="P39" s="51">
        <v>0.037766203703703705</v>
      </c>
      <c r="Q39" s="52">
        <v>0.037766203703703705</v>
      </c>
      <c r="R39" s="62">
        <v>0</v>
      </c>
      <c r="S39" s="97">
        <f t="shared" si="0"/>
        <v>0.037766203703703705</v>
      </c>
      <c r="T39" s="98">
        <f t="shared" si="1"/>
        <v>29.23689855960772</v>
      </c>
    </row>
    <row r="40" spans="1:20" ht="12.75">
      <c r="A40" s="53">
        <v>36</v>
      </c>
      <c r="B40" s="54" t="s">
        <v>91</v>
      </c>
      <c r="C40" s="55">
        <v>121</v>
      </c>
      <c r="D40" s="56" t="s">
        <v>135</v>
      </c>
      <c r="E40" s="57" t="s">
        <v>18</v>
      </c>
      <c r="F40" s="58">
        <v>1989</v>
      </c>
      <c r="G40" s="95" t="s">
        <v>124</v>
      </c>
      <c r="H40" s="60"/>
      <c r="I40" s="61"/>
      <c r="J40" s="61"/>
      <c r="K40" s="61"/>
      <c r="L40" s="61"/>
      <c r="M40" s="61"/>
      <c r="N40" s="96"/>
      <c r="O40" s="51">
        <v>0.03791666666666667</v>
      </c>
      <c r="P40" s="51">
        <v>0.03791666666666667</v>
      </c>
      <c r="Q40" s="52">
        <v>0.03791666666666667</v>
      </c>
      <c r="R40" s="62">
        <v>0</v>
      </c>
      <c r="S40" s="97">
        <f t="shared" si="0"/>
        <v>0.03791666666666667</v>
      </c>
      <c r="T40" s="98">
        <f t="shared" si="1"/>
        <v>29.120879120879117</v>
      </c>
    </row>
    <row r="41" spans="1:20" ht="12.75">
      <c r="A41" s="53">
        <v>37</v>
      </c>
      <c r="B41" s="54" t="s">
        <v>91</v>
      </c>
      <c r="C41" s="55">
        <v>148</v>
      </c>
      <c r="D41" s="56" t="s">
        <v>136</v>
      </c>
      <c r="E41" s="57" t="s">
        <v>18</v>
      </c>
      <c r="F41" s="58">
        <v>1992</v>
      </c>
      <c r="G41" s="95" t="s">
        <v>24</v>
      </c>
      <c r="H41" s="60"/>
      <c r="I41" s="61"/>
      <c r="J41" s="61"/>
      <c r="K41" s="61"/>
      <c r="L41" s="61"/>
      <c r="M41" s="61"/>
      <c r="N41" s="96"/>
      <c r="O41" s="51">
        <v>0.03791666666666667</v>
      </c>
      <c r="P41" s="51">
        <v>0.03791666666666667</v>
      </c>
      <c r="Q41" s="52">
        <v>0.03791666666666667</v>
      </c>
      <c r="R41" s="62">
        <v>0</v>
      </c>
      <c r="S41" s="97">
        <f t="shared" si="0"/>
        <v>0.03791666666666667</v>
      </c>
      <c r="T41" s="98">
        <f t="shared" si="1"/>
        <v>29.120879120879117</v>
      </c>
    </row>
    <row r="42" spans="1:20" ht="12.75">
      <c r="A42" s="53">
        <v>38</v>
      </c>
      <c r="B42" s="54" t="s">
        <v>91</v>
      </c>
      <c r="C42" s="55">
        <v>316</v>
      </c>
      <c r="D42" s="56" t="s">
        <v>137</v>
      </c>
      <c r="E42" s="57" t="s">
        <v>92</v>
      </c>
      <c r="F42" s="58">
        <v>1992</v>
      </c>
      <c r="G42" s="95" t="s">
        <v>120</v>
      </c>
      <c r="H42" s="60"/>
      <c r="I42" s="61"/>
      <c r="J42" s="61"/>
      <c r="K42" s="61"/>
      <c r="L42" s="61"/>
      <c r="M42" s="61"/>
      <c r="N42" s="96"/>
      <c r="O42" s="51">
        <v>0.03795138888888889</v>
      </c>
      <c r="P42" s="51">
        <v>0.03795138888888889</v>
      </c>
      <c r="Q42" s="52">
        <v>0.03795138888888889</v>
      </c>
      <c r="R42" s="62">
        <v>0</v>
      </c>
      <c r="S42" s="97">
        <f t="shared" si="0"/>
        <v>0.03795138888888889</v>
      </c>
      <c r="T42" s="98">
        <f t="shared" si="1"/>
        <v>29.094236047575478</v>
      </c>
    </row>
    <row r="43" spans="1:20" ht="12.75">
      <c r="A43" s="53">
        <v>39</v>
      </c>
      <c r="B43" s="54" t="s">
        <v>91</v>
      </c>
      <c r="C43" s="55">
        <v>238</v>
      </c>
      <c r="D43" s="56" t="s">
        <v>138</v>
      </c>
      <c r="E43" s="57" t="s">
        <v>72</v>
      </c>
      <c r="F43" s="58">
        <v>1979</v>
      </c>
      <c r="G43" s="95" t="s">
        <v>24</v>
      </c>
      <c r="H43" s="60"/>
      <c r="I43" s="61"/>
      <c r="J43" s="61"/>
      <c r="K43" s="61"/>
      <c r="L43" s="61"/>
      <c r="M43" s="61"/>
      <c r="N43" s="96"/>
      <c r="O43" s="51">
        <v>0.03815972222222223</v>
      </c>
      <c r="P43" s="51">
        <v>0.03815972222222223</v>
      </c>
      <c r="Q43" s="52">
        <v>0.03815972222222223</v>
      </c>
      <c r="R43" s="62">
        <v>0</v>
      </c>
      <c r="S43" s="97">
        <f t="shared" si="0"/>
        <v>0.03815972222222223</v>
      </c>
      <c r="T43" s="98">
        <f t="shared" si="1"/>
        <v>28.9353958143767</v>
      </c>
    </row>
    <row r="44" spans="1:20" ht="12.75">
      <c r="A44" s="53">
        <v>40</v>
      </c>
      <c r="B44" s="54" t="s">
        <v>91</v>
      </c>
      <c r="C44" s="55">
        <v>162</v>
      </c>
      <c r="D44" s="56" t="s">
        <v>57</v>
      </c>
      <c r="E44" s="57" t="s">
        <v>58</v>
      </c>
      <c r="F44" s="58">
        <v>1989</v>
      </c>
      <c r="G44" s="95" t="s">
        <v>20</v>
      </c>
      <c r="H44" s="60"/>
      <c r="I44" s="61"/>
      <c r="J44" s="61"/>
      <c r="K44" s="61"/>
      <c r="L44" s="61"/>
      <c r="M44" s="61"/>
      <c r="N44" s="96"/>
      <c r="O44" s="51">
        <v>0.03837962962962963</v>
      </c>
      <c r="P44" s="51">
        <v>0.03837962962962963</v>
      </c>
      <c r="Q44" s="52">
        <v>0.03837962962962963</v>
      </c>
      <c r="R44" s="62">
        <v>0</v>
      </c>
      <c r="S44" s="97">
        <f t="shared" si="0"/>
        <v>0.03837962962962963</v>
      </c>
      <c r="T44" s="98">
        <f t="shared" si="1"/>
        <v>28.76960193003619</v>
      </c>
    </row>
    <row r="45" spans="1:20" ht="12.75">
      <c r="A45" s="53">
        <v>41</v>
      </c>
      <c r="B45" s="54" t="s">
        <v>91</v>
      </c>
      <c r="C45" s="55">
        <v>181</v>
      </c>
      <c r="D45" s="56" t="s">
        <v>139</v>
      </c>
      <c r="E45" s="57" t="s">
        <v>36</v>
      </c>
      <c r="F45" s="58">
        <v>1990</v>
      </c>
      <c r="G45" s="95" t="s">
        <v>120</v>
      </c>
      <c r="H45" s="60"/>
      <c r="I45" s="61"/>
      <c r="J45" s="61"/>
      <c r="K45" s="61"/>
      <c r="L45" s="61"/>
      <c r="M45" s="61"/>
      <c r="N45" s="96"/>
      <c r="O45" s="51">
        <v>0.039386574074074074</v>
      </c>
      <c r="P45" s="51">
        <v>0.039386574074074074</v>
      </c>
      <c r="Q45" s="52">
        <v>0.039386574074074074</v>
      </c>
      <c r="R45" s="62">
        <v>0</v>
      </c>
      <c r="S45" s="97">
        <f t="shared" si="0"/>
        <v>0.039386574074074074</v>
      </c>
      <c r="T45" s="98">
        <f t="shared" si="1"/>
        <v>28.03408756979136</v>
      </c>
    </row>
    <row r="46" spans="1:20" ht="12.75">
      <c r="A46" s="53">
        <v>42</v>
      </c>
      <c r="B46" s="54" t="s">
        <v>91</v>
      </c>
      <c r="C46" s="55">
        <v>179</v>
      </c>
      <c r="D46" s="56" t="s">
        <v>140</v>
      </c>
      <c r="E46" s="57" t="s">
        <v>141</v>
      </c>
      <c r="F46" s="58">
        <v>1988</v>
      </c>
      <c r="G46" s="95" t="s">
        <v>124</v>
      </c>
      <c r="H46" s="60"/>
      <c r="I46" s="61"/>
      <c r="J46" s="61"/>
      <c r="K46" s="61"/>
      <c r="L46" s="61"/>
      <c r="M46" s="61"/>
      <c r="N46" s="96"/>
      <c r="O46" s="51">
        <v>0.039872685185185185</v>
      </c>
      <c r="P46" s="51">
        <v>0.039872685185185185</v>
      </c>
      <c r="Q46" s="52">
        <v>0.039872685185185185</v>
      </c>
      <c r="R46" s="62">
        <v>0</v>
      </c>
      <c r="S46" s="97">
        <f t="shared" si="0"/>
        <v>0.039872685185185185</v>
      </c>
      <c r="T46" s="98">
        <f t="shared" si="1"/>
        <v>27.692307692307693</v>
      </c>
    </row>
    <row r="47" spans="1:20" ht="12.75">
      <c r="A47" s="53">
        <v>43</v>
      </c>
      <c r="B47" s="54" t="s">
        <v>91</v>
      </c>
      <c r="C47" s="55">
        <v>126</v>
      </c>
      <c r="D47" s="56" t="s">
        <v>142</v>
      </c>
      <c r="E47" s="57" t="s">
        <v>18</v>
      </c>
      <c r="F47" s="58">
        <v>1992</v>
      </c>
      <c r="G47" s="95" t="s">
        <v>120</v>
      </c>
      <c r="H47" s="60"/>
      <c r="I47" s="61"/>
      <c r="J47" s="61"/>
      <c r="K47" s="61"/>
      <c r="L47" s="61"/>
      <c r="M47" s="61"/>
      <c r="N47" s="96"/>
      <c r="O47" s="51">
        <v>0.04011574074074074</v>
      </c>
      <c r="P47" s="51">
        <v>0.04011574074074074</v>
      </c>
      <c r="Q47" s="52">
        <v>0.04011574074074074</v>
      </c>
      <c r="R47" s="62">
        <v>0</v>
      </c>
      <c r="S47" s="97">
        <f t="shared" si="0"/>
        <v>0.04011574074074074</v>
      </c>
      <c r="T47" s="98">
        <f t="shared" si="1"/>
        <v>27.524523946912872</v>
      </c>
    </row>
    <row r="48" spans="1:20" ht="12.75">
      <c r="A48" s="53">
        <v>44</v>
      </c>
      <c r="B48" s="54" t="s">
        <v>91</v>
      </c>
      <c r="C48" s="55">
        <v>186</v>
      </c>
      <c r="D48" s="56" t="s">
        <v>143</v>
      </c>
      <c r="E48" s="57" t="s">
        <v>36</v>
      </c>
      <c r="F48" s="58">
        <v>1992</v>
      </c>
      <c r="G48" s="95" t="s">
        <v>124</v>
      </c>
      <c r="H48" s="60"/>
      <c r="I48" s="61"/>
      <c r="J48" s="61"/>
      <c r="K48" s="61"/>
      <c r="L48" s="61"/>
      <c r="M48" s="61"/>
      <c r="N48" s="96"/>
      <c r="O48" s="51">
        <v>0.04016203703703704</v>
      </c>
      <c r="P48" s="51">
        <v>0.04016203703703704</v>
      </c>
      <c r="Q48" s="52">
        <v>0.04016203703703704</v>
      </c>
      <c r="R48" s="62">
        <v>0</v>
      </c>
      <c r="S48" s="97">
        <f t="shared" si="0"/>
        <v>0.04016203703703704</v>
      </c>
      <c r="T48" s="98">
        <f t="shared" si="1"/>
        <v>27.49279538904899</v>
      </c>
    </row>
    <row r="49" spans="1:20" ht="12.75">
      <c r="A49" s="53">
        <v>45</v>
      </c>
      <c r="B49" s="54" t="s">
        <v>91</v>
      </c>
      <c r="C49" s="55">
        <v>43</v>
      </c>
      <c r="D49" s="56" t="s">
        <v>144</v>
      </c>
      <c r="E49" s="57" t="s">
        <v>93</v>
      </c>
      <c r="F49" s="58">
        <v>1986</v>
      </c>
      <c r="G49" s="95" t="s">
        <v>124</v>
      </c>
      <c r="H49" s="60"/>
      <c r="I49" s="61"/>
      <c r="J49" s="61"/>
      <c r="K49" s="61"/>
      <c r="L49" s="61"/>
      <c r="M49" s="61"/>
      <c r="N49" s="96"/>
      <c r="O49" s="51">
        <v>0.04030092592592593</v>
      </c>
      <c r="P49" s="51">
        <v>0.04030092592592593</v>
      </c>
      <c r="Q49" s="52">
        <v>0.04030092592592593</v>
      </c>
      <c r="R49" s="62">
        <v>0</v>
      </c>
      <c r="S49" s="97">
        <f t="shared" si="0"/>
        <v>0.04030092592592593</v>
      </c>
      <c r="T49" s="98">
        <f t="shared" si="1"/>
        <v>27.398047099368178</v>
      </c>
    </row>
    <row r="50" spans="1:20" ht="12.75">
      <c r="A50" s="53">
        <v>46</v>
      </c>
      <c r="B50" s="54" t="s">
        <v>91</v>
      </c>
      <c r="C50" s="55">
        <v>117</v>
      </c>
      <c r="D50" s="56" t="s">
        <v>145</v>
      </c>
      <c r="E50" s="57" t="s">
        <v>18</v>
      </c>
      <c r="F50" s="58">
        <v>1991</v>
      </c>
      <c r="G50" s="95" t="s">
        <v>124</v>
      </c>
      <c r="H50" s="60"/>
      <c r="I50" s="61"/>
      <c r="J50" s="61"/>
      <c r="K50" s="61"/>
      <c r="L50" s="61"/>
      <c r="M50" s="61"/>
      <c r="N50" s="96"/>
      <c r="O50" s="51">
        <v>0.04045138888888889</v>
      </c>
      <c r="P50" s="51">
        <v>0.04045138888888889</v>
      </c>
      <c r="Q50" s="52">
        <v>0.04045138888888889</v>
      </c>
      <c r="R50" s="62">
        <v>0</v>
      </c>
      <c r="S50" s="97">
        <f t="shared" si="0"/>
        <v>0.04045138888888889</v>
      </c>
      <c r="T50" s="98">
        <f t="shared" si="1"/>
        <v>27.296137339055793</v>
      </c>
    </row>
    <row r="51" spans="1:20" ht="12.75">
      <c r="A51" s="53">
        <v>47</v>
      </c>
      <c r="B51" s="54" t="s">
        <v>91</v>
      </c>
      <c r="C51" s="55">
        <v>164</v>
      </c>
      <c r="D51" s="56" t="s">
        <v>68</v>
      </c>
      <c r="E51" s="57" t="s">
        <v>30</v>
      </c>
      <c r="F51" s="58">
        <v>1991</v>
      </c>
      <c r="G51" s="95" t="s">
        <v>20</v>
      </c>
      <c r="H51" s="60"/>
      <c r="I51" s="61"/>
      <c r="J51" s="61"/>
      <c r="K51" s="61"/>
      <c r="L51" s="61"/>
      <c r="M51" s="61"/>
      <c r="N51" s="96"/>
      <c r="O51" s="51">
        <v>0.040775462962962965</v>
      </c>
      <c r="P51" s="51">
        <v>0.040775462962962965</v>
      </c>
      <c r="Q51" s="52">
        <v>0.040775462962962965</v>
      </c>
      <c r="R51" s="62">
        <v>0</v>
      </c>
      <c r="S51" s="97">
        <f t="shared" si="0"/>
        <v>0.040775462962962965</v>
      </c>
      <c r="T51" s="98">
        <f t="shared" si="1"/>
        <v>27.07919386886176</v>
      </c>
    </row>
    <row r="52" spans="1:20" ht="12.75">
      <c r="A52" s="53">
        <v>48</v>
      </c>
      <c r="B52" s="54" t="s">
        <v>91</v>
      </c>
      <c r="C52" s="55">
        <v>205</v>
      </c>
      <c r="D52" s="56" t="s">
        <v>146</v>
      </c>
      <c r="E52" s="57" t="s">
        <v>147</v>
      </c>
      <c r="F52" s="58">
        <v>1991</v>
      </c>
      <c r="G52" s="95" t="s">
        <v>124</v>
      </c>
      <c r="H52" s="60"/>
      <c r="I52" s="61"/>
      <c r="J52" s="61"/>
      <c r="K52" s="61"/>
      <c r="L52" s="61"/>
      <c r="M52" s="61"/>
      <c r="N52" s="96"/>
      <c r="O52" s="51">
        <v>0.04111111111111111</v>
      </c>
      <c r="P52" s="51">
        <v>0.04111111111111111</v>
      </c>
      <c r="Q52" s="52">
        <v>0.04111111111111111</v>
      </c>
      <c r="R52" s="62">
        <v>0</v>
      </c>
      <c r="S52" s="97">
        <f t="shared" si="0"/>
        <v>0.04111111111111111</v>
      </c>
      <c r="T52" s="98">
        <f t="shared" si="1"/>
        <v>26.85810810810811</v>
      </c>
    </row>
    <row r="53" spans="1:20" ht="12.75">
      <c r="A53" s="53">
        <v>49</v>
      </c>
      <c r="B53" s="54" t="s">
        <v>91</v>
      </c>
      <c r="C53" s="55">
        <v>309</v>
      </c>
      <c r="D53" s="56" t="s">
        <v>148</v>
      </c>
      <c r="E53" s="57" t="s">
        <v>92</v>
      </c>
      <c r="F53" s="58">
        <v>1987</v>
      </c>
      <c r="G53" s="95" t="s">
        <v>124</v>
      </c>
      <c r="H53" s="60"/>
      <c r="I53" s="61"/>
      <c r="J53" s="61"/>
      <c r="K53" s="61"/>
      <c r="L53" s="61"/>
      <c r="M53" s="61"/>
      <c r="N53" s="96"/>
      <c r="O53" s="51">
        <v>0.041527777777777775</v>
      </c>
      <c r="P53" s="51">
        <v>0.041527777777777775</v>
      </c>
      <c r="Q53" s="52">
        <v>0.041527777777777775</v>
      </c>
      <c r="R53" s="62">
        <v>0</v>
      </c>
      <c r="S53" s="97">
        <f t="shared" si="0"/>
        <v>0.041527777777777775</v>
      </c>
      <c r="T53" s="98">
        <f t="shared" si="1"/>
        <v>26.58862876254181</v>
      </c>
    </row>
    <row r="54" spans="1:20" ht="12.75">
      <c r="A54" s="53">
        <v>50</v>
      </c>
      <c r="B54" s="54" t="s">
        <v>91</v>
      </c>
      <c r="C54" s="55">
        <v>379</v>
      </c>
      <c r="D54" s="56" t="s">
        <v>149</v>
      </c>
      <c r="E54" s="57" t="s">
        <v>150</v>
      </c>
      <c r="F54" s="58">
        <v>1990</v>
      </c>
      <c r="G54" s="95" t="s">
        <v>124</v>
      </c>
      <c r="H54" s="60"/>
      <c r="I54" s="61"/>
      <c r="J54" s="61"/>
      <c r="K54" s="61"/>
      <c r="L54" s="61"/>
      <c r="M54" s="61"/>
      <c r="N54" s="96"/>
      <c r="O54" s="51">
        <v>0.041539351851851855</v>
      </c>
      <c r="P54" s="51">
        <v>0.041539351851851855</v>
      </c>
      <c r="Q54" s="52">
        <v>0.041539351851851855</v>
      </c>
      <c r="R54" s="62">
        <v>0</v>
      </c>
      <c r="S54" s="97">
        <f t="shared" si="0"/>
        <v>0.041539351851851855</v>
      </c>
      <c r="T54" s="98">
        <f t="shared" si="1"/>
        <v>26.581220395653382</v>
      </c>
    </row>
    <row r="55" spans="1:20" ht="12.75">
      <c r="A55" s="53">
        <v>51</v>
      </c>
      <c r="B55" s="54" t="s">
        <v>91</v>
      </c>
      <c r="C55" s="55">
        <v>129</v>
      </c>
      <c r="D55" s="56" t="s">
        <v>77</v>
      </c>
      <c r="E55" s="57" t="s">
        <v>18</v>
      </c>
      <c r="F55" s="58">
        <v>1990</v>
      </c>
      <c r="G55" s="95" t="s">
        <v>20</v>
      </c>
      <c r="H55" s="60"/>
      <c r="I55" s="61"/>
      <c r="J55" s="61"/>
      <c r="K55" s="61"/>
      <c r="L55" s="61"/>
      <c r="M55" s="61"/>
      <c r="N55" s="96"/>
      <c r="O55" s="51">
        <v>0.04244212962962963</v>
      </c>
      <c r="P55" s="51">
        <v>0.04244212962962963</v>
      </c>
      <c r="Q55" s="52">
        <v>0.04244212962962963</v>
      </c>
      <c r="R55" s="62">
        <v>0</v>
      </c>
      <c r="S55" s="97">
        <f t="shared" si="0"/>
        <v>0.04244212962962963</v>
      </c>
      <c r="T55" s="98">
        <f t="shared" si="1"/>
        <v>26.01581674393237</v>
      </c>
    </row>
    <row r="56" spans="1:20" ht="12.75">
      <c r="A56" s="53">
        <v>52</v>
      </c>
      <c r="B56" s="54" t="s">
        <v>91</v>
      </c>
      <c r="C56" s="55">
        <v>185</v>
      </c>
      <c r="D56" s="56" t="s">
        <v>151</v>
      </c>
      <c r="E56" s="57" t="s">
        <v>36</v>
      </c>
      <c r="F56" s="58">
        <v>1990</v>
      </c>
      <c r="G56" s="95" t="s">
        <v>124</v>
      </c>
      <c r="H56" s="60"/>
      <c r="I56" s="61"/>
      <c r="J56" s="61"/>
      <c r="K56" s="61"/>
      <c r="L56" s="61"/>
      <c r="M56" s="61"/>
      <c r="N56" s="96"/>
      <c r="O56" s="51">
        <v>0.04248842592592592</v>
      </c>
      <c r="P56" s="51">
        <v>0.04248842592592592</v>
      </c>
      <c r="Q56" s="52">
        <v>0.04248842592592592</v>
      </c>
      <c r="R56" s="62">
        <v>0</v>
      </c>
      <c r="S56" s="97">
        <f t="shared" si="0"/>
        <v>0.04248842592592592</v>
      </c>
      <c r="T56" s="98">
        <f t="shared" si="1"/>
        <v>25.98746935439935</v>
      </c>
    </row>
    <row r="57" spans="1:20" ht="12.75">
      <c r="A57" s="53">
        <v>53</v>
      </c>
      <c r="B57" s="54" t="s">
        <v>91</v>
      </c>
      <c r="C57" s="55">
        <v>36</v>
      </c>
      <c r="D57" s="56" t="s">
        <v>152</v>
      </c>
      <c r="E57" s="57" t="s">
        <v>93</v>
      </c>
      <c r="F57" s="58">
        <v>1989</v>
      </c>
      <c r="G57" s="95" t="s">
        <v>120</v>
      </c>
      <c r="H57" s="60"/>
      <c r="I57" s="61"/>
      <c r="J57" s="61"/>
      <c r="K57" s="61"/>
      <c r="L57" s="61"/>
      <c r="M57" s="61"/>
      <c r="N57" s="96"/>
      <c r="O57" s="51">
        <v>0.042604166666666665</v>
      </c>
      <c r="P57" s="51">
        <v>0.042604166666666665</v>
      </c>
      <c r="Q57" s="52">
        <v>0.042604166666666665</v>
      </c>
      <c r="R57" s="62">
        <v>0</v>
      </c>
      <c r="S57" s="97">
        <f t="shared" si="0"/>
        <v>0.042604166666666665</v>
      </c>
      <c r="T57" s="98">
        <f t="shared" si="1"/>
        <v>25.916870415647924</v>
      </c>
    </row>
    <row r="58" spans="1:20" ht="12.75">
      <c r="A58" s="53">
        <v>54</v>
      </c>
      <c r="B58" s="54"/>
      <c r="C58" s="55">
        <v>207</v>
      </c>
      <c r="D58" s="56" t="s">
        <v>44</v>
      </c>
      <c r="E58" s="63" t="s">
        <v>22</v>
      </c>
      <c r="F58" s="58">
        <v>1986</v>
      </c>
      <c r="G58" s="95" t="s">
        <v>20</v>
      </c>
      <c r="H58" s="60"/>
      <c r="I58" s="61"/>
      <c r="J58" s="61"/>
      <c r="K58" s="61"/>
      <c r="L58" s="61"/>
      <c r="M58" s="61"/>
      <c r="N58" s="96"/>
      <c r="O58" s="51">
        <v>0.04303240740740741</v>
      </c>
      <c r="P58" s="51">
        <v>0.04303240740740741</v>
      </c>
      <c r="Q58" s="52">
        <v>0.04303240740740741</v>
      </c>
      <c r="R58" s="62">
        <v>0</v>
      </c>
      <c r="S58" s="97">
        <f t="shared" si="0"/>
        <v>0.04303240740740741</v>
      </c>
      <c r="T58" s="98">
        <f t="shared" si="1"/>
        <v>25.658956428187196</v>
      </c>
    </row>
    <row r="59" spans="1:20" ht="12.75">
      <c r="A59" s="53">
        <v>55</v>
      </c>
      <c r="B59" s="54" t="s">
        <v>91</v>
      </c>
      <c r="C59" s="55">
        <v>168</v>
      </c>
      <c r="D59" s="56" t="s">
        <v>62</v>
      </c>
      <c r="E59" s="57" t="s">
        <v>30</v>
      </c>
      <c r="F59" s="58">
        <v>1991</v>
      </c>
      <c r="G59" s="95" t="s">
        <v>20</v>
      </c>
      <c r="H59" s="60"/>
      <c r="I59" s="61"/>
      <c r="J59" s="61"/>
      <c r="K59" s="61"/>
      <c r="L59" s="61"/>
      <c r="M59" s="61"/>
      <c r="N59" s="96"/>
      <c r="O59" s="51">
        <v>0.04313657407407407</v>
      </c>
      <c r="P59" s="51">
        <v>0.04313657407407407</v>
      </c>
      <c r="Q59" s="52">
        <v>0.04313657407407407</v>
      </c>
      <c r="R59" s="62">
        <v>0</v>
      </c>
      <c r="S59" s="97">
        <f t="shared" si="0"/>
        <v>0.04313657407407407</v>
      </c>
      <c r="T59" s="98">
        <f t="shared" si="1"/>
        <v>25.596994902066005</v>
      </c>
    </row>
    <row r="60" spans="1:20" ht="12.75">
      <c r="A60" s="53">
        <v>56</v>
      </c>
      <c r="B60" s="54" t="s">
        <v>91</v>
      </c>
      <c r="C60" s="55">
        <v>35</v>
      </c>
      <c r="D60" s="56" t="s">
        <v>153</v>
      </c>
      <c r="E60" s="57" t="s">
        <v>93</v>
      </c>
      <c r="F60" s="58">
        <v>1988</v>
      </c>
      <c r="G60" s="95" t="s">
        <v>20</v>
      </c>
      <c r="H60" s="60"/>
      <c r="I60" s="61"/>
      <c r="J60" s="61"/>
      <c r="K60" s="61"/>
      <c r="L60" s="61"/>
      <c r="M60" s="61"/>
      <c r="N60" s="96"/>
      <c r="O60" s="51">
        <v>0.04334490740740741</v>
      </c>
      <c r="P60" s="51">
        <v>0.04334490740740741</v>
      </c>
      <c r="Q60" s="52">
        <v>0.04334490740740741</v>
      </c>
      <c r="R60" s="62">
        <v>0</v>
      </c>
      <c r="S60" s="97">
        <f t="shared" si="0"/>
        <v>0.04334490740740741</v>
      </c>
      <c r="T60" s="98">
        <f t="shared" si="1"/>
        <v>25.4739652870494</v>
      </c>
    </row>
    <row r="61" spans="1:20" ht="12.75">
      <c r="A61" s="53">
        <v>57</v>
      </c>
      <c r="B61" s="54" t="s">
        <v>91</v>
      </c>
      <c r="C61" s="55">
        <v>163</v>
      </c>
      <c r="D61" s="56" t="s">
        <v>154</v>
      </c>
      <c r="E61" s="57" t="s">
        <v>30</v>
      </c>
      <c r="F61" s="58">
        <v>1991</v>
      </c>
      <c r="G61" s="95" t="s">
        <v>124</v>
      </c>
      <c r="H61" s="60"/>
      <c r="I61" s="61"/>
      <c r="J61" s="61"/>
      <c r="K61" s="61"/>
      <c r="L61" s="61"/>
      <c r="M61" s="61"/>
      <c r="N61" s="96"/>
      <c r="O61" s="51">
        <v>0.043599537037037034</v>
      </c>
      <c r="P61" s="51">
        <v>0.043599537037037034</v>
      </c>
      <c r="Q61" s="52">
        <v>0.043599537037037034</v>
      </c>
      <c r="R61" s="62">
        <v>0</v>
      </c>
      <c r="S61" s="97">
        <f t="shared" si="0"/>
        <v>0.043599537037037034</v>
      </c>
      <c r="T61" s="98">
        <f t="shared" si="1"/>
        <v>25.325192460844175</v>
      </c>
    </row>
    <row r="62" spans="1:20" ht="12.75">
      <c r="A62" s="53">
        <v>58</v>
      </c>
      <c r="B62" s="54" t="s">
        <v>91</v>
      </c>
      <c r="C62" s="55">
        <v>343</v>
      </c>
      <c r="D62" s="56" t="s">
        <v>155</v>
      </c>
      <c r="E62" s="57" t="s">
        <v>36</v>
      </c>
      <c r="F62" s="58">
        <v>1992</v>
      </c>
      <c r="G62" s="95" t="s">
        <v>124</v>
      </c>
      <c r="H62" s="60"/>
      <c r="I62" s="61"/>
      <c r="J62" s="61"/>
      <c r="K62" s="61"/>
      <c r="L62" s="61"/>
      <c r="M62" s="61"/>
      <c r="N62" s="96"/>
      <c r="O62" s="51">
        <v>0.0441087962962963</v>
      </c>
      <c r="P62" s="51">
        <v>0.0441087962962963</v>
      </c>
      <c r="Q62" s="52">
        <v>0.0441087962962963</v>
      </c>
      <c r="R62" s="62">
        <v>0</v>
      </c>
      <c r="S62" s="97">
        <f t="shared" si="0"/>
        <v>0.0441087962962963</v>
      </c>
      <c r="T62" s="98">
        <f t="shared" si="1"/>
        <v>25.032799790081345</v>
      </c>
    </row>
    <row r="63" spans="1:20" ht="12.75">
      <c r="A63" s="53">
        <v>59</v>
      </c>
      <c r="B63" s="54" t="s">
        <v>91</v>
      </c>
      <c r="C63" s="55">
        <v>323</v>
      </c>
      <c r="D63" s="56" t="s">
        <v>156</v>
      </c>
      <c r="E63" s="57" t="s">
        <v>92</v>
      </c>
      <c r="F63" s="58">
        <v>1989</v>
      </c>
      <c r="G63" s="95" t="s">
        <v>124</v>
      </c>
      <c r="H63" s="60"/>
      <c r="I63" s="61"/>
      <c r="J63" s="61"/>
      <c r="K63" s="61"/>
      <c r="L63" s="61"/>
      <c r="M63" s="61"/>
      <c r="N63" s="96"/>
      <c r="O63" s="51">
        <v>0.04424768518518518</v>
      </c>
      <c r="P63" s="51">
        <v>0.04424768518518518</v>
      </c>
      <c r="Q63" s="52">
        <v>0.04424768518518518</v>
      </c>
      <c r="R63" s="62">
        <v>0</v>
      </c>
      <c r="S63" s="97">
        <f t="shared" si="0"/>
        <v>0.04424768518518518</v>
      </c>
      <c r="T63" s="98">
        <f t="shared" si="1"/>
        <v>24.954224431075072</v>
      </c>
    </row>
    <row r="64" spans="1:20" ht="12.75">
      <c r="A64" s="53">
        <v>60</v>
      </c>
      <c r="B64" s="54" t="s">
        <v>91</v>
      </c>
      <c r="C64" s="55">
        <v>302</v>
      </c>
      <c r="D64" s="56" t="s">
        <v>157</v>
      </c>
      <c r="E64" s="57" t="s">
        <v>92</v>
      </c>
      <c r="F64" s="58">
        <v>1989</v>
      </c>
      <c r="G64" s="95" t="s">
        <v>20</v>
      </c>
      <c r="H64" s="60"/>
      <c r="I64" s="61"/>
      <c r="J64" s="61"/>
      <c r="K64" s="61"/>
      <c r="L64" s="61"/>
      <c r="M64" s="61"/>
      <c r="N64" s="96"/>
      <c r="O64" s="51">
        <v>0.04459490740740741</v>
      </c>
      <c r="P64" s="51">
        <v>0.04459490740740741</v>
      </c>
      <c r="Q64" s="52">
        <v>0.04459490740740741</v>
      </c>
      <c r="R64" s="62">
        <v>0</v>
      </c>
      <c r="S64" s="97">
        <f t="shared" si="0"/>
        <v>0.04459490740740741</v>
      </c>
      <c r="T64" s="98">
        <f t="shared" si="1"/>
        <v>24.759927329353747</v>
      </c>
    </row>
    <row r="65" spans="1:20" ht="12.75">
      <c r="A65" s="53">
        <v>61</v>
      </c>
      <c r="B65" s="54" t="s">
        <v>91</v>
      </c>
      <c r="C65" s="55">
        <v>320</v>
      </c>
      <c r="D65" s="56" t="s">
        <v>158</v>
      </c>
      <c r="E65" s="57" t="s">
        <v>92</v>
      </c>
      <c r="F65" s="58">
        <v>1988</v>
      </c>
      <c r="G65" s="95" t="s">
        <v>120</v>
      </c>
      <c r="H65" s="60"/>
      <c r="I65" s="61"/>
      <c r="J65" s="61"/>
      <c r="K65" s="61"/>
      <c r="L65" s="61"/>
      <c r="M65" s="61"/>
      <c r="N65" s="96"/>
      <c r="O65" s="51">
        <v>0.044652777777777784</v>
      </c>
      <c r="P65" s="51">
        <v>0.044652777777777784</v>
      </c>
      <c r="Q65" s="52">
        <v>0.044652777777777784</v>
      </c>
      <c r="R65" s="62">
        <v>0</v>
      </c>
      <c r="S65" s="97">
        <f t="shared" si="0"/>
        <v>0.044652777777777784</v>
      </c>
      <c r="T65" s="98">
        <f t="shared" si="1"/>
        <v>24.72783825816485</v>
      </c>
    </row>
    <row r="66" spans="1:20" ht="12.75">
      <c r="A66" s="53">
        <v>62</v>
      </c>
      <c r="B66" s="54" t="s">
        <v>91</v>
      </c>
      <c r="C66" s="55">
        <v>130</v>
      </c>
      <c r="D66" s="56" t="s">
        <v>159</v>
      </c>
      <c r="E66" s="57" t="s">
        <v>18</v>
      </c>
      <c r="F66" s="58">
        <v>1983</v>
      </c>
      <c r="G66" s="95" t="s">
        <v>124</v>
      </c>
      <c r="H66" s="60"/>
      <c r="I66" s="61"/>
      <c r="J66" s="61"/>
      <c r="K66" s="61"/>
      <c r="L66" s="61"/>
      <c r="M66" s="61"/>
      <c r="N66" s="96"/>
      <c r="O66" s="51">
        <v>0.04503472222222222</v>
      </c>
      <c r="P66" s="51">
        <v>0.04503472222222222</v>
      </c>
      <c r="Q66" s="52">
        <v>0.04503472222222222</v>
      </c>
      <c r="R66" s="62">
        <v>0</v>
      </c>
      <c r="S66" s="97">
        <f t="shared" si="0"/>
        <v>0.04503472222222222</v>
      </c>
      <c r="T66" s="98">
        <f t="shared" si="1"/>
        <v>24.518118735543563</v>
      </c>
    </row>
    <row r="67" spans="1:20" ht="12.75">
      <c r="A67" s="53">
        <v>63</v>
      </c>
      <c r="B67" s="54" t="s">
        <v>91</v>
      </c>
      <c r="C67" s="55">
        <v>188</v>
      </c>
      <c r="D67" s="56" t="s">
        <v>160</v>
      </c>
      <c r="E67" s="57" t="s">
        <v>36</v>
      </c>
      <c r="F67" s="58">
        <v>1991</v>
      </c>
      <c r="G67" s="95" t="s">
        <v>124</v>
      </c>
      <c r="H67" s="60"/>
      <c r="I67" s="61"/>
      <c r="J67" s="61"/>
      <c r="K67" s="61"/>
      <c r="L67" s="61"/>
      <c r="M67" s="61"/>
      <c r="N67" s="96"/>
      <c r="O67" s="51">
        <v>0.048136574074074075</v>
      </c>
      <c r="P67" s="51">
        <v>0.048136574074074075</v>
      </c>
      <c r="Q67" s="52">
        <v>0.048136574074074075</v>
      </c>
      <c r="R67" s="62">
        <v>0</v>
      </c>
      <c r="S67" s="97">
        <f t="shared" si="0"/>
        <v>0.048136574074074075</v>
      </c>
      <c r="T67" s="98">
        <f t="shared" si="1"/>
        <v>22.93820629959125</v>
      </c>
    </row>
    <row r="68" spans="1:20" ht="12.75">
      <c r="A68" s="53">
        <v>64</v>
      </c>
      <c r="B68" s="54" t="s">
        <v>91</v>
      </c>
      <c r="C68" s="55">
        <v>4</v>
      </c>
      <c r="D68" s="56" t="s">
        <v>161</v>
      </c>
      <c r="E68" s="57" t="s">
        <v>27</v>
      </c>
      <c r="F68" s="58">
        <v>1991</v>
      </c>
      <c r="G68" s="95" t="s">
        <v>20</v>
      </c>
      <c r="H68" s="60"/>
      <c r="I68" s="61"/>
      <c r="J68" s="61"/>
      <c r="K68" s="61"/>
      <c r="L68" s="61"/>
      <c r="M68" s="61"/>
      <c r="N68" s="96"/>
      <c r="O68" s="51">
        <v>0.048483796296296344</v>
      </c>
      <c r="P68" s="51">
        <v>0.048483796296296344</v>
      </c>
      <c r="Q68" s="52">
        <v>0.048483796296296344</v>
      </c>
      <c r="R68" s="62">
        <v>0</v>
      </c>
      <c r="S68" s="97">
        <f t="shared" si="0"/>
        <v>0.048483796296296344</v>
      </c>
      <c r="T68" s="98">
        <f t="shared" si="1"/>
        <v>22.77393172594889</v>
      </c>
    </row>
    <row r="69" spans="1:20" ht="12.75">
      <c r="A69" s="53">
        <v>65</v>
      </c>
      <c r="B69" s="54" t="s">
        <v>91</v>
      </c>
      <c r="C69" s="55">
        <v>351</v>
      </c>
      <c r="D69" s="56" t="s">
        <v>162</v>
      </c>
      <c r="E69" s="57" t="s">
        <v>92</v>
      </c>
      <c r="F69" s="58">
        <v>1991</v>
      </c>
      <c r="G69" s="95" t="s">
        <v>124</v>
      </c>
      <c r="H69" s="60"/>
      <c r="I69" s="61"/>
      <c r="J69" s="61"/>
      <c r="K69" s="61"/>
      <c r="L69" s="61"/>
      <c r="M69" s="61"/>
      <c r="N69" s="96"/>
      <c r="O69" s="51">
        <v>0.04862268518518518</v>
      </c>
      <c r="P69" s="51">
        <v>0.04862268518518518</v>
      </c>
      <c r="Q69" s="52">
        <v>0.04862268518518518</v>
      </c>
      <c r="R69" s="62">
        <v>0</v>
      </c>
      <c r="S69" s="97">
        <f t="shared" si="0"/>
        <v>0.04862268518518518</v>
      </c>
      <c r="T69" s="98">
        <f t="shared" si="1"/>
        <v>22.708878838371817</v>
      </c>
    </row>
    <row r="70" spans="1:20" ht="15" customHeight="1">
      <c r="A70" s="53">
        <v>66</v>
      </c>
      <c r="B70" s="54" t="s">
        <v>91</v>
      </c>
      <c r="C70" s="55">
        <v>414</v>
      </c>
      <c r="D70" s="56" t="s">
        <v>163</v>
      </c>
      <c r="E70" s="57" t="s">
        <v>32</v>
      </c>
      <c r="F70" s="58">
        <v>1988</v>
      </c>
      <c r="G70" s="95" t="s">
        <v>20</v>
      </c>
      <c r="H70" s="60"/>
      <c r="I70" s="61"/>
      <c r="J70" s="61"/>
      <c r="K70" s="61"/>
      <c r="L70" s="61"/>
      <c r="M70" s="61"/>
      <c r="N70" s="96"/>
      <c r="O70" s="51">
        <v>0.051076388888888886</v>
      </c>
      <c r="P70" s="51">
        <v>0.051076388888888886</v>
      </c>
      <c r="Q70" s="52">
        <v>0.051076388888888886</v>
      </c>
      <c r="R70" s="62">
        <v>0</v>
      </c>
      <c r="S70" s="97">
        <f t="shared" si="0"/>
        <v>0.051076388888888886</v>
      </c>
      <c r="T70" s="98">
        <f t="shared" si="1"/>
        <v>21.617946974847044</v>
      </c>
    </row>
    <row r="71" spans="1:20" ht="12.75">
      <c r="A71" s="53">
        <v>67</v>
      </c>
      <c r="B71" s="54" t="s">
        <v>91</v>
      </c>
      <c r="C71" s="55">
        <v>202</v>
      </c>
      <c r="D71" s="56" t="s">
        <v>164</v>
      </c>
      <c r="E71" s="57" t="s">
        <v>147</v>
      </c>
      <c r="F71" s="58">
        <v>1991</v>
      </c>
      <c r="G71" s="95" t="s">
        <v>124</v>
      </c>
      <c r="H71" s="60"/>
      <c r="I71" s="61"/>
      <c r="J71" s="61"/>
      <c r="K71" s="61"/>
      <c r="L71" s="100"/>
      <c r="M71" s="61"/>
      <c r="N71" s="96"/>
      <c r="O71" s="51">
        <v>0.05142361111111111</v>
      </c>
      <c r="P71" s="51">
        <v>0.05142361111111111</v>
      </c>
      <c r="Q71" s="52">
        <v>0.05142361111111111</v>
      </c>
      <c r="R71" s="62">
        <v>0</v>
      </c>
      <c r="S71" s="97">
        <f t="shared" si="0"/>
        <v>0.05142361111111111</v>
      </c>
      <c r="T71" s="98">
        <f t="shared" si="1"/>
        <v>21.471978392977718</v>
      </c>
    </row>
    <row r="72" spans="1:20" ht="12.75">
      <c r="A72" s="53">
        <v>68</v>
      </c>
      <c r="B72" s="54" t="s">
        <v>91</v>
      </c>
      <c r="C72" s="55">
        <v>249</v>
      </c>
      <c r="D72" s="56" t="s">
        <v>165</v>
      </c>
      <c r="E72" s="57" t="s">
        <v>22</v>
      </c>
      <c r="F72" s="58">
        <v>1990</v>
      </c>
      <c r="G72" s="95" t="s">
        <v>120</v>
      </c>
      <c r="H72" s="60"/>
      <c r="I72" s="61"/>
      <c r="J72" s="61"/>
      <c r="K72" s="61"/>
      <c r="L72" s="61"/>
      <c r="M72" s="61"/>
      <c r="N72" s="96"/>
      <c r="O72" s="51">
        <v>0.052314814814814814</v>
      </c>
      <c r="P72" s="51">
        <v>0.052314814814814814</v>
      </c>
      <c r="Q72" s="52">
        <v>0.052314814814814814</v>
      </c>
      <c r="R72" s="62">
        <v>0</v>
      </c>
      <c r="S72" s="97">
        <f aca="true" t="shared" si="2" ref="S72:S113">P72/POWER(0.7,R72)</f>
        <v>0.052314814814814814</v>
      </c>
      <c r="T72" s="98">
        <f aca="true" t="shared" si="3" ref="T72:T113">$S$7/S72*50</f>
        <v>21.106194690265486</v>
      </c>
    </row>
    <row r="73" spans="1:20" ht="12.75">
      <c r="A73" s="53">
        <v>69</v>
      </c>
      <c r="B73" s="54" t="s">
        <v>91</v>
      </c>
      <c r="C73" s="55">
        <v>314</v>
      </c>
      <c r="D73" s="56" t="s">
        <v>166</v>
      </c>
      <c r="E73" s="57" t="s">
        <v>30</v>
      </c>
      <c r="F73" s="58">
        <v>1984</v>
      </c>
      <c r="G73" s="95" t="s">
        <v>20</v>
      </c>
      <c r="H73" s="60"/>
      <c r="I73" s="61"/>
      <c r="J73" s="61"/>
      <c r="K73" s="61"/>
      <c r="L73" s="61"/>
      <c r="M73" s="61"/>
      <c r="N73" s="96"/>
      <c r="O73" s="51">
        <v>0.05275462962962963</v>
      </c>
      <c r="P73" s="51">
        <v>0.05275462962962963</v>
      </c>
      <c r="Q73" s="52">
        <v>0.05275462962962963</v>
      </c>
      <c r="R73" s="62">
        <v>0</v>
      </c>
      <c r="S73" s="97">
        <f t="shared" si="2"/>
        <v>0.05275462962962963</v>
      </c>
      <c r="T73" s="98">
        <f t="shared" si="3"/>
        <v>20.930232558139533</v>
      </c>
    </row>
    <row r="74" spans="1:20" ht="12.75">
      <c r="A74" s="53">
        <v>70</v>
      </c>
      <c r="B74" s="54" t="s">
        <v>91</v>
      </c>
      <c r="C74" s="55">
        <v>190</v>
      </c>
      <c r="D74" s="56" t="s">
        <v>167</v>
      </c>
      <c r="E74" s="57" t="s">
        <v>36</v>
      </c>
      <c r="F74" s="58">
        <v>1989</v>
      </c>
      <c r="G74" s="95" t="s">
        <v>120</v>
      </c>
      <c r="H74" s="60"/>
      <c r="I74" s="61"/>
      <c r="J74" s="61"/>
      <c r="K74" s="61"/>
      <c r="L74" s="61"/>
      <c r="M74" s="61"/>
      <c r="N74" s="96"/>
      <c r="O74" s="51">
        <v>0.05341435185185186</v>
      </c>
      <c r="P74" s="51">
        <v>0.05341435185185186</v>
      </c>
      <c r="Q74" s="52">
        <v>0.05341435185185186</v>
      </c>
      <c r="R74" s="62">
        <v>0</v>
      </c>
      <c r="S74" s="97">
        <f t="shared" si="2"/>
        <v>0.05341435185185186</v>
      </c>
      <c r="T74" s="98">
        <f t="shared" si="3"/>
        <v>20.67172264355363</v>
      </c>
    </row>
    <row r="75" spans="1:20" ht="12.75">
      <c r="A75" s="53">
        <v>72</v>
      </c>
      <c r="B75" s="54" t="s">
        <v>91</v>
      </c>
      <c r="C75" s="55">
        <v>206</v>
      </c>
      <c r="D75" s="56" t="s">
        <v>168</v>
      </c>
      <c r="E75" s="57" t="s">
        <v>147</v>
      </c>
      <c r="F75" s="58">
        <v>1987</v>
      </c>
      <c r="G75" s="95" t="s">
        <v>20</v>
      </c>
      <c r="H75" s="60"/>
      <c r="I75" s="61"/>
      <c r="J75" s="61"/>
      <c r="K75" s="61"/>
      <c r="L75" s="61"/>
      <c r="M75" s="61"/>
      <c r="N75" s="96"/>
      <c r="O75" s="51">
        <v>0.05535879629629629</v>
      </c>
      <c r="P75" s="51">
        <v>0.05535879629629629</v>
      </c>
      <c r="Q75" s="52">
        <v>0.05535879629629629</v>
      </c>
      <c r="R75" s="62">
        <v>0</v>
      </c>
      <c r="S75" s="97">
        <f t="shared" si="2"/>
        <v>0.05535879629629629</v>
      </c>
      <c r="T75" s="98">
        <f t="shared" si="3"/>
        <v>19.94564081120636</v>
      </c>
    </row>
    <row r="76" spans="1:20" ht="12.75">
      <c r="A76" s="53">
        <v>73</v>
      </c>
      <c r="B76" s="54" t="s">
        <v>91</v>
      </c>
      <c r="C76" s="55">
        <v>177</v>
      </c>
      <c r="D76" s="56" t="s">
        <v>169</v>
      </c>
      <c r="E76" s="57" t="s">
        <v>170</v>
      </c>
      <c r="F76" s="58">
        <v>1992</v>
      </c>
      <c r="G76" s="95" t="s">
        <v>124</v>
      </c>
      <c r="H76" s="60"/>
      <c r="I76" s="61"/>
      <c r="J76" s="61"/>
      <c r="K76" s="61"/>
      <c r="L76" s="61"/>
      <c r="M76" s="61"/>
      <c r="N76" s="96"/>
      <c r="O76" s="51">
        <v>0.056273148148148155</v>
      </c>
      <c r="P76" s="51">
        <v>0.056273148148148155</v>
      </c>
      <c r="Q76" s="52">
        <v>0.056273148148148155</v>
      </c>
      <c r="R76" s="62">
        <v>0</v>
      </c>
      <c r="S76" s="97">
        <f t="shared" si="2"/>
        <v>0.056273148148148155</v>
      </c>
      <c r="T76" s="98">
        <f t="shared" si="3"/>
        <v>19.621554915672558</v>
      </c>
    </row>
    <row r="77" spans="1:20" ht="12.75">
      <c r="A77" s="53">
        <v>74</v>
      </c>
      <c r="B77" s="54" t="s">
        <v>91</v>
      </c>
      <c r="C77" s="55">
        <v>71</v>
      </c>
      <c r="D77" s="56" t="s">
        <v>171</v>
      </c>
      <c r="E77" s="57" t="s">
        <v>22</v>
      </c>
      <c r="F77" s="58">
        <v>1989</v>
      </c>
      <c r="G77" s="95" t="s">
        <v>120</v>
      </c>
      <c r="H77" s="60"/>
      <c r="I77" s="61"/>
      <c r="J77" s="61"/>
      <c r="K77" s="61"/>
      <c r="L77" s="61"/>
      <c r="M77" s="61"/>
      <c r="N77" s="96"/>
      <c r="O77" s="51">
        <v>0.056574074074074075</v>
      </c>
      <c r="P77" s="51">
        <v>0.056574074074074075</v>
      </c>
      <c r="Q77" s="52">
        <v>0.056574074074074075</v>
      </c>
      <c r="R77" s="62">
        <v>0</v>
      </c>
      <c r="S77" s="97">
        <f t="shared" si="2"/>
        <v>0.056574074074074075</v>
      </c>
      <c r="T77" s="98">
        <f t="shared" si="3"/>
        <v>19.517184942716856</v>
      </c>
    </row>
    <row r="78" spans="1:20" ht="12.75">
      <c r="A78" s="53">
        <v>75</v>
      </c>
      <c r="B78" s="54" t="s">
        <v>91</v>
      </c>
      <c r="C78" s="55">
        <v>375</v>
      </c>
      <c r="D78" s="56" t="s">
        <v>172</v>
      </c>
      <c r="E78" s="57" t="s">
        <v>150</v>
      </c>
      <c r="F78" s="58">
        <v>1989</v>
      </c>
      <c r="G78" s="95" t="s">
        <v>124</v>
      </c>
      <c r="H78" s="60"/>
      <c r="I78" s="61"/>
      <c r="J78" s="61"/>
      <c r="K78" s="61"/>
      <c r="L78" s="61"/>
      <c r="M78" s="61"/>
      <c r="N78" s="96"/>
      <c r="O78" s="51">
        <v>0.057233796296296297</v>
      </c>
      <c r="P78" s="51">
        <v>0.057233796296296297</v>
      </c>
      <c r="Q78" s="52">
        <v>0.057233796296296297</v>
      </c>
      <c r="R78" s="62">
        <v>0</v>
      </c>
      <c r="S78" s="97">
        <f t="shared" si="2"/>
        <v>0.057233796296296297</v>
      </c>
      <c r="T78" s="98">
        <f t="shared" si="3"/>
        <v>19.29221435793731</v>
      </c>
    </row>
    <row r="79" spans="1:20" ht="12.75">
      <c r="A79" s="53">
        <v>76</v>
      </c>
      <c r="B79" s="54" t="s">
        <v>91</v>
      </c>
      <c r="C79" s="55">
        <v>372</v>
      </c>
      <c r="D79" s="56" t="s">
        <v>173</v>
      </c>
      <c r="E79" s="57" t="s">
        <v>150</v>
      </c>
      <c r="F79" s="58">
        <v>1992</v>
      </c>
      <c r="G79" s="95" t="s">
        <v>124</v>
      </c>
      <c r="H79" s="60"/>
      <c r="I79" s="61"/>
      <c r="J79" s="61"/>
      <c r="K79" s="61"/>
      <c r="L79" s="61"/>
      <c r="M79" s="61"/>
      <c r="N79" s="96"/>
      <c r="O79" s="51">
        <v>0.05725694444444444</v>
      </c>
      <c r="P79" s="51">
        <v>0.05725694444444444</v>
      </c>
      <c r="Q79" s="52">
        <v>0.05725694444444444</v>
      </c>
      <c r="R79" s="62">
        <v>0</v>
      </c>
      <c r="S79" s="97">
        <f t="shared" si="2"/>
        <v>0.05725694444444444</v>
      </c>
      <c r="T79" s="98">
        <f t="shared" si="3"/>
        <v>19.284414796846576</v>
      </c>
    </row>
    <row r="80" spans="1:20" ht="12.75">
      <c r="A80" s="53">
        <v>78</v>
      </c>
      <c r="B80" s="54" t="s">
        <v>91</v>
      </c>
      <c r="C80" s="55">
        <v>374</v>
      </c>
      <c r="D80" s="56" t="s">
        <v>174</v>
      </c>
      <c r="E80" s="57" t="s">
        <v>150</v>
      </c>
      <c r="F80" s="58">
        <v>1990</v>
      </c>
      <c r="G80" s="95" t="s">
        <v>124</v>
      </c>
      <c r="H80" s="60"/>
      <c r="I80" s="61"/>
      <c r="J80" s="61"/>
      <c r="K80" s="61"/>
      <c r="L80" s="61"/>
      <c r="M80" s="61"/>
      <c r="N80" s="96"/>
      <c r="O80" s="51">
        <v>0.05835648148148148</v>
      </c>
      <c r="P80" s="51">
        <v>0.05835648148148148</v>
      </c>
      <c r="Q80" s="52">
        <v>0.05835648148148148</v>
      </c>
      <c r="R80" s="62">
        <v>0</v>
      </c>
      <c r="S80" s="97">
        <f t="shared" si="2"/>
        <v>0.05835648148148148</v>
      </c>
      <c r="T80" s="98">
        <f t="shared" si="3"/>
        <v>18.921063070210234</v>
      </c>
    </row>
    <row r="81" spans="1:20" ht="12.75">
      <c r="A81" s="53">
        <v>79</v>
      </c>
      <c r="B81" s="54" t="s">
        <v>91</v>
      </c>
      <c r="C81" s="55">
        <v>371</v>
      </c>
      <c r="D81" s="56" t="s">
        <v>175</v>
      </c>
      <c r="E81" s="57" t="s">
        <v>176</v>
      </c>
      <c r="F81" s="58">
        <v>1991</v>
      </c>
      <c r="G81" s="95" t="s">
        <v>124</v>
      </c>
      <c r="H81" s="60"/>
      <c r="I81" s="61"/>
      <c r="J81" s="61"/>
      <c r="K81" s="61"/>
      <c r="L81" s="61"/>
      <c r="M81" s="61"/>
      <c r="N81" s="96"/>
      <c r="O81" s="51">
        <v>0.058645833333333335</v>
      </c>
      <c r="P81" s="51">
        <v>0.058645833333333335</v>
      </c>
      <c r="Q81" s="52">
        <v>0.058645833333333335</v>
      </c>
      <c r="R81" s="62">
        <v>0</v>
      </c>
      <c r="S81" s="97">
        <f t="shared" si="2"/>
        <v>0.058645833333333335</v>
      </c>
      <c r="T81" s="98">
        <f t="shared" si="3"/>
        <v>18.827708703374775</v>
      </c>
    </row>
    <row r="82" spans="1:20" ht="12.75">
      <c r="A82" s="53">
        <v>80</v>
      </c>
      <c r="B82" s="54" t="s">
        <v>91</v>
      </c>
      <c r="C82" s="55">
        <v>376</v>
      </c>
      <c r="D82" s="56" t="s">
        <v>177</v>
      </c>
      <c r="E82" s="57" t="s">
        <v>150</v>
      </c>
      <c r="F82" s="58">
        <v>1992</v>
      </c>
      <c r="G82" s="95" t="s">
        <v>124</v>
      </c>
      <c r="H82" s="60"/>
      <c r="I82" s="61"/>
      <c r="J82" s="61"/>
      <c r="K82" s="61"/>
      <c r="L82" s="61"/>
      <c r="M82" s="61"/>
      <c r="N82" s="96"/>
      <c r="O82" s="51">
        <v>0.061400462962962976</v>
      </c>
      <c r="P82" s="51">
        <v>0.061400462962962976</v>
      </c>
      <c r="Q82" s="52">
        <v>0.061400462962962976</v>
      </c>
      <c r="R82" s="62">
        <v>0</v>
      </c>
      <c r="S82" s="97">
        <f t="shared" si="2"/>
        <v>0.061400462962962976</v>
      </c>
      <c r="T82" s="98">
        <f t="shared" si="3"/>
        <v>17.983034872761543</v>
      </c>
    </row>
    <row r="83" spans="1:20" ht="12.75">
      <c r="A83" s="53">
        <v>81</v>
      </c>
      <c r="B83" s="54" t="s">
        <v>91</v>
      </c>
      <c r="C83" s="55">
        <v>209</v>
      </c>
      <c r="D83" s="56" t="s">
        <v>178</v>
      </c>
      <c r="E83" s="57" t="s">
        <v>22</v>
      </c>
      <c r="F83" s="58">
        <v>1990</v>
      </c>
      <c r="G83" s="95" t="s">
        <v>124</v>
      </c>
      <c r="H83" s="60"/>
      <c r="I83" s="61"/>
      <c r="J83" s="61"/>
      <c r="K83" s="61"/>
      <c r="L83" s="61"/>
      <c r="M83" s="61"/>
      <c r="N83" s="96"/>
      <c r="O83" s="51">
        <v>0.0621875</v>
      </c>
      <c r="P83" s="51">
        <v>0.0621875</v>
      </c>
      <c r="Q83" s="52">
        <v>0.0621875</v>
      </c>
      <c r="R83" s="62">
        <v>0</v>
      </c>
      <c r="S83" s="97">
        <f t="shared" si="2"/>
        <v>0.0621875</v>
      </c>
      <c r="T83" s="98">
        <f t="shared" si="3"/>
        <v>17.75544388609715</v>
      </c>
    </row>
    <row r="84" spans="1:20" ht="12.75">
      <c r="A84" s="53">
        <v>82</v>
      </c>
      <c r="B84" s="54" t="s">
        <v>91</v>
      </c>
      <c r="C84" s="55">
        <v>94</v>
      </c>
      <c r="D84" s="56" t="s">
        <v>179</v>
      </c>
      <c r="E84" s="57" t="s">
        <v>176</v>
      </c>
      <c r="F84" s="58">
        <v>1989</v>
      </c>
      <c r="G84" s="95" t="s">
        <v>124</v>
      </c>
      <c r="H84" s="60" t="s">
        <v>47</v>
      </c>
      <c r="I84" s="61"/>
      <c r="J84" s="61"/>
      <c r="K84" s="61"/>
      <c r="L84" s="61"/>
      <c r="M84" s="61"/>
      <c r="N84" s="96"/>
      <c r="O84" s="51">
        <v>0.03556712962962971</v>
      </c>
      <c r="P84" s="51">
        <v>0.03556712962962971</v>
      </c>
      <c r="Q84" s="64" t="s">
        <v>48</v>
      </c>
      <c r="R84" s="62">
        <v>1</v>
      </c>
      <c r="S84" s="97">
        <f t="shared" si="2"/>
        <v>0.050810185185185305</v>
      </c>
      <c r="T84" s="98">
        <f t="shared" si="3"/>
        <v>21.731207289293796</v>
      </c>
    </row>
    <row r="85" spans="1:20" ht="12.75">
      <c r="A85" s="53">
        <v>83</v>
      </c>
      <c r="B85" s="54" t="s">
        <v>91</v>
      </c>
      <c r="C85" s="55">
        <v>42</v>
      </c>
      <c r="D85" s="56" t="s">
        <v>180</v>
      </c>
      <c r="E85" s="57" t="s">
        <v>93</v>
      </c>
      <c r="F85" s="58">
        <v>1985</v>
      </c>
      <c r="G85" s="95" t="s">
        <v>120</v>
      </c>
      <c r="H85" s="60"/>
      <c r="I85" s="61"/>
      <c r="J85" s="61"/>
      <c r="K85" s="61" t="s">
        <v>47</v>
      </c>
      <c r="L85" s="61"/>
      <c r="M85" s="61"/>
      <c r="N85" s="96"/>
      <c r="O85" s="51">
        <v>0.03575231481481478</v>
      </c>
      <c r="P85" s="51">
        <v>0.03575231481481478</v>
      </c>
      <c r="Q85" s="64" t="s">
        <v>48</v>
      </c>
      <c r="R85" s="62">
        <v>1</v>
      </c>
      <c r="S85" s="97">
        <f t="shared" si="2"/>
        <v>0.0510747354497354</v>
      </c>
      <c r="T85" s="98">
        <f t="shared" si="3"/>
        <v>21.618646811265805</v>
      </c>
    </row>
    <row r="86" spans="1:20" ht="12.75">
      <c r="A86" s="53">
        <v>84</v>
      </c>
      <c r="B86" s="54" t="s">
        <v>91</v>
      </c>
      <c r="C86" s="55">
        <v>361</v>
      </c>
      <c r="D86" s="56" t="s">
        <v>181</v>
      </c>
      <c r="E86" s="57" t="s">
        <v>94</v>
      </c>
      <c r="F86" s="58">
        <v>1992</v>
      </c>
      <c r="G86" s="95" t="s">
        <v>124</v>
      </c>
      <c r="H86" s="60" t="s">
        <v>47</v>
      </c>
      <c r="I86" s="61"/>
      <c r="J86" s="61"/>
      <c r="K86" s="61"/>
      <c r="L86" s="61"/>
      <c r="M86" s="61"/>
      <c r="N86" s="96"/>
      <c r="O86" s="51">
        <v>0.04365740740740742</v>
      </c>
      <c r="P86" s="51">
        <v>0.04365740740740742</v>
      </c>
      <c r="Q86" s="64" t="s">
        <v>48</v>
      </c>
      <c r="R86" s="62">
        <v>1</v>
      </c>
      <c r="S86" s="97">
        <f t="shared" si="2"/>
        <v>0.06236772486772489</v>
      </c>
      <c r="T86" s="98">
        <f t="shared" si="3"/>
        <v>17.704135737009537</v>
      </c>
    </row>
    <row r="87" spans="1:20" ht="12.75">
      <c r="A87" s="53">
        <v>85</v>
      </c>
      <c r="B87" s="54"/>
      <c r="C87" s="55">
        <v>139</v>
      </c>
      <c r="D87" s="56" t="s">
        <v>182</v>
      </c>
      <c r="E87" s="78" t="s">
        <v>18</v>
      </c>
      <c r="F87" s="58">
        <v>1992</v>
      </c>
      <c r="G87" s="95" t="s">
        <v>120</v>
      </c>
      <c r="H87" s="60"/>
      <c r="I87" s="61"/>
      <c r="J87" s="61"/>
      <c r="K87" s="61" t="s">
        <v>47</v>
      </c>
      <c r="L87" s="61"/>
      <c r="M87" s="61"/>
      <c r="N87" s="96"/>
      <c r="O87" s="51">
        <v>0.0524768518518518</v>
      </c>
      <c r="P87" s="51">
        <v>0.0524768518518518</v>
      </c>
      <c r="Q87" s="64" t="s">
        <v>48</v>
      </c>
      <c r="R87" s="62">
        <v>1</v>
      </c>
      <c r="S87" s="97">
        <f t="shared" si="2"/>
        <v>0.07496693121693115</v>
      </c>
      <c r="T87" s="98">
        <f t="shared" si="3"/>
        <v>14.728716365240418</v>
      </c>
    </row>
    <row r="88" spans="1:20" ht="12.75">
      <c r="A88" s="53">
        <v>86</v>
      </c>
      <c r="B88" s="54" t="s">
        <v>91</v>
      </c>
      <c r="C88" s="55">
        <v>211</v>
      </c>
      <c r="D88" s="56" t="s">
        <v>183</v>
      </c>
      <c r="E88" s="57" t="s">
        <v>22</v>
      </c>
      <c r="F88" s="77">
        <v>1990</v>
      </c>
      <c r="G88" s="95" t="s">
        <v>124</v>
      </c>
      <c r="H88" s="60"/>
      <c r="I88" s="61" t="s">
        <v>47</v>
      </c>
      <c r="J88" s="61"/>
      <c r="K88" s="61"/>
      <c r="L88" s="61"/>
      <c r="M88" s="61"/>
      <c r="N88" s="96"/>
      <c r="O88" s="51">
        <v>0.06087962962962956</v>
      </c>
      <c r="P88" s="51">
        <v>0.06087962962962956</v>
      </c>
      <c r="Q88" s="64" t="s">
        <v>48</v>
      </c>
      <c r="R88" s="62">
        <v>1</v>
      </c>
      <c r="S88" s="97">
        <f t="shared" si="2"/>
        <v>0.08697089947089938</v>
      </c>
      <c r="T88" s="98">
        <f t="shared" si="3"/>
        <v>12.69581749049431</v>
      </c>
    </row>
    <row r="89" spans="1:20" ht="12.75">
      <c r="A89" s="53">
        <v>87</v>
      </c>
      <c r="B89" s="54" t="s">
        <v>91</v>
      </c>
      <c r="C89" s="55">
        <v>85</v>
      </c>
      <c r="D89" s="56" t="s">
        <v>184</v>
      </c>
      <c r="E89" s="57" t="s">
        <v>176</v>
      </c>
      <c r="F89" s="77">
        <v>1988</v>
      </c>
      <c r="G89" s="95" t="s">
        <v>124</v>
      </c>
      <c r="H89" s="60" t="s">
        <v>47</v>
      </c>
      <c r="I89" s="61" t="s">
        <v>47</v>
      </c>
      <c r="J89" s="61"/>
      <c r="K89" s="61"/>
      <c r="L89" s="61"/>
      <c r="M89" s="61"/>
      <c r="N89" s="96"/>
      <c r="O89" s="51">
        <v>0.041585648148148135</v>
      </c>
      <c r="P89" s="51">
        <v>0.041585648148148135</v>
      </c>
      <c r="Q89" s="64" t="s">
        <v>48</v>
      </c>
      <c r="R89" s="62">
        <v>2</v>
      </c>
      <c r="S89" s="97">
        <f t="shared" si="2"/>
        <v>0.08486866969009825</v>
      </c>
      <c r="T89" s="98">
        <f t="shared" si="3"/>
        <v>13.010297801280268</v>
      </c>
    </row>
    <row r="90" spans="1:20" ht="12.75">
      <c r="A90" s="53">
        <v>88</v>
      </c>
      <c r="B90" s="54" t="s">
        <v>91</v>
      </c>
      <c r="C90" s="55">
        <v>152</v>
      </c>
      <c r="D90" s="56" t="s">
        <v>185</v>
      </c>
      <c r="E90" s="79" t="s">
        <v>58</v>
      </c>
      <c r="F90" s="58">
        <v>1989</v>
      </c>
      <c r="G90" s="95" t="s">
        <v>124</v>
      </c>
      <c r="H90" s="60"/>
      <c r="I90" s="61" t="s">
        <v>47</v>
      </c>
      <c r="J90" s="61" t="s">
        <v>47</v>
      </c>
      <c r="K90" s="61"/>
      <c r="L90" s="61"/>
      <c r="M90" s="61"/>
      <c r="N90" s="96"/>
      <c r="O90" s="51">
        <v>0.05024305555555564</v>
      </c>
      <c r="P90" s="51">
        <v>0.05024305555555564</v>
      </c>
      <c r="Q90" s="64" t="s">
        <v>48</v>
      </c>
      <c r="R90" s="62">
        <v>2</v>
      </c>
      <c r="S90" s="97">
        <f t="shared" si="2"/>
        <v>0.10253684807256254</v>
      </c>
      <c r="T90" s="98">
        <f t="shared" si="3"/>
        <v>10.768486523842412</v>
      </c>
    </row>
    <row r="91" spans="1:20" ht="12.75">
      <c r="A91" s="53">
        <v>89</v>
      </c>
      <c r="B91" s="54" t="s">
        <v>91</v>
      </c>
      <c r="C91" s="55">
        <v>157</v>
      </c>
      <c r="D91" s="56" t="s">
        <v>186</v>
      </c>
      <c r="E91" s="57" t="s">
        <v>58</v>
      </c>
      <c r="F91" s="58">
        <v>1989</v>
      </c>
      <c r="G91" s="95" t="s">
        <v>124</v>
      </c>
      <c r="H91" s="60" t="s">
        <v>47</v>
      </c>
      <c r="I91" s="61"/>
      <c r="J91" s="61"/>
      <c r="K91" s="61" t="s">
        <v>47</v>
      </c>
      <c r="L91" s="61"/>
      <c r="M91" s="61"/>
      <c r="N91" s="96"/>
      <c r="O91" s="51">
        <v>0.05665509259259255</v>
      </c>
      <c r="P91" s="51">
        <v>0.05665509259259255</v>
      </c>
      <c r="Q91" s="64" t="s">
        <v>48</v>
      </c>
      <c r="R91" s="62">
        <v>2</v>
      </c>
      <c r="S91" s="97">
        <f t="shared" si="2"/>
        <v>0.11562263794406644</v>
      </c>
      <c r="T91" s="98">
        <f t="shared" si="3"/>
        <v>9.549744637385093</v>
      </c>
    </row>
    <row r="92" spans="1:20" ht="12.75">
      <c r="A92" s="53">
        <v>90</v>
      </c>
      <c r="B92" s="54" t="s">
        <v>91</v>
      </c>
      <c r="C92" s="55">
        <v>377</v>
      </c>
      <c r="D92" s="56" t="s">
        <v>187</v>
      </c>
      <c r="E92" s="57" t="s">
        <v>150</v>
      </c>
      <c r="F92" s="58">
        <v>1991</v>
      </c>
      <c r="G92" s="95" t="s">
        <v>124</v>
      </c>
      <c r="H92" s="60"/>
      <c r="I92" s="61"/>
      <c r="J92" s="61"/>
      <c r="K92" s="61"/>
      <c r="L92" s="61"/>
      <c r="M92" s="61"/>
      <c r="N92" s="96"/>
      <c r="O92" s="51">
        <v>0.06724537037037037</v>
      </c>
      <c r="P92" s="51">
        <v>0.06724537037037037</v>
      </c>
      <c r="Q92" s="64" t="s">
        <v>73</v>
      </c>
      <c r="R92" s="62">
        <v>4</v>
      </c>
      <c r="S92" s="97">
        <f t="shared" si="2"/>
        <v>0.2800723463988771</v>
      </c>
      <c r="T92" s="98">
        <f t="shared" si="3"/>
        <v>3.942433734939758</v>
      </c>
    </row>
    <row r="93" spans="1:20" ht="12.75">
      <c r="A93" s="53">
        <v>91</v>
      </c>
      <c r="B93" s="54" t="s">
        <v>91</v>
      </c>
      <c r="C93" s="55">
        <v>353</v>
      </c>
      <c r="D93" s="56" t="s">
        <v>188</v>
      </c>
      <c r="E93" s="57" t="s">
        <v>92</v>
      </c>
      <c r="F93" s="58">
        <v>1992</v>
      </c>
      <c r="G93" s="95" t="s">
        <v>124</v>
      </c>
      <c r="H93" s="60"/>
      <c r="I93" s="61"/>
      <c r="J93" s="61"/>
      <c r="K93" s="61"/>
      <c r="L93" s="61"/>
      <c r="M93" s="61"/>
      <c r="N93" s="96"/>
      <c r="O93" s="51">
        <v>0.06800925925925926</v>
      </c>
      <c r="P93" s="51">
        <v>0.06800925925925926</v>
      </c>
      <c r="Q93" s="64" t="s">
        <v>73</v>
      </c>
      <c r="R93" s="62">
        <v>4</v>
      </c>
      <c r="S93" s="97">
        <f t="shared" si="2"/>
        <v>0.28325389112561133</v>
      </c>
      <c r="T93" s="98">
        <f t="shared" si="3"/>
        <v>3.8981518039482626</v>
      </c>
    </row>
    <row r="94" spans="1:20" ht="12.75">
      <c r="A94" s="53">
        <v>93</v>
      </c>
      <c r="B94" s="54" t="s">
        <v>91</v>
      </c>
      <c r="C94" s="55">
        <v>336</v>
      </c>
      <c r="D94" s="56" t="s">
        <v>189</v>
      </c>
      <c r="E94" s="57" t="s">
        <v>92</v>
      </c>
      <c r="F94" s="58">
        <v>1988</v>
      </c>
      <c r="G94" s="95" t="s">
        <v>20</v>
      </c>
      <c r="H94" s="60"/>
      <c r="I94" s="61"/>
      <c r="J94" s="61"/>
      <c r="K94" s="61"/>
      <c r="L94" s="61"/>
      <c r="M94" s="61"/>
      <c r="N94" s="96"/>
      <c r="O94" s="51">
        <v>0.06983796296296296</v>
      </c>
      <c r="P94" s="51">
        <v>0.06983796296296296</v>
      </c>
      <c r="Q94" s="64" t="s">
        <v>73</v>
      </c>
      <c r="R94" s="62">
        <v>4</v>
      </c>
      <c r="S94" s="97">
        <f t="shared" si="2"/>
        <v>0.2908703163805206</v>
      </c>
      <c r="T94" s="98">
        <f t="shared" si="3"/>
        <v>3.796078886310903</v>
      </c>
    </row>
    <row r="95" spans="1:20" ht="12.75">
      <c r="A95" s="53">
        <v>94</v>
      </c>
      <c r="B95" s="54" t="s">
        <v>91</v>
      </c>
      <c r="C95" s="55">
        <v>200</v>
      </c>
      <c r="D95" s="56" t="s">
        <v>190</v>
      </c>
      <c r="E95" s="57" t="s">
        <v>191</v>
      </c>
      <c r="F95" s="58">
        <v>1993</v>
      </c>
      <c r="G95" s="95" t="s">
        <v>124</v>
      </c>
      <c r="H95" s="60"/>
      <c r="I95" s="61"/>
      <c r="J95" s="61"/>
      <c r="K95" s="61"/>
      <c r="L95" s="61"/>
      <c r="M95" s="61"/>
      <c r="N95" s="96"/>
      <c r="O95" s="51">
        <v>0.07149305555555556</v>
      </c>
      <c r="P95" s="51">
        <v>0.07149305555555556</v>
      </c>
      <c r="Q95" s="64" t="s">
        <v>73</v>
      </c>
      <c r="R95" s="62">
        <v>4</v>
      </c>
      <c r="S95" s="97">
        <f t="shared" si="2"/>
        <v>0.2977636632884447</v>
      </c>
      <c r="T95" s="98">
        <f t="shared" si="3"/>
        <v>3.7081981544439033</v>
      </c>
    </row>
    <row r="96" spans="1:20" ht="12.75">
      <c r="A96" s="53">
        <v>95</v>
      </c>
      <c r="B96" s="54" t="s">
        <v>91</v>
      </c>
      <c r="C96" s="55">
        <v>178</v>
      </c>
      <c r="D96" s="56" t="s">
        <v>192</v>
      </c>
      <c r="E96" s="57" t="s">
        <v>141</v>
      </c>
      <c r="F96" s="58">
        <v>1988</v>
      </c>
      <c r="G96" s="95" t="s">
        <v>124</v>
      </c>
      <c r="H96" s="60"/>
      <c r="I96" s="61"/>
      <c r="J96" s="61"/>
      <c r="K96" s="61"/>
      <c r="L96" s="61"/>
      <c r="M96" s="61"/>
      <c r="N96" s="96"/>
      <c r="O96" s="51">
        <v>0.07288194444444444</v>
      </c>
      <c r="P96" s="51">
        <v>0.07288194444444444</v>
      </c>
      <c r="Q96" s="64" t="s">
        <v>73</v>
      </c>
      <c r="R96" s="62">
        <v>4</v>
      </c>
      <c r="S96" s="97">
        <f t="shared" si="2"/>
        <v>0.30354829006432515</v>
      </c>
      <c r="T96" s="98">
        <f t="shared" si="3"/>
        <v>3.637532158170556</v>
      </c>
    </row>
    <row r="97" spans="1:20" ht="12.75">
      <c r="A97" s="53">
        <v>96</v>
      </c>
      <c r="B97" s="54" t="s">
        <v>91</v>
      </c>
      <c r="C97" s="55">
        <v>278</v>
      </c>
      <c r="D97" s="56" t="s">
        <v>193</v>
      </c>
      <c r="E97" s="57" t="s">
        <v>40</v>
      </c>
      <c r="F97" s="58">
        <v>1990</v>
      </c>
      <c r="G97" s="95" t="s">
        <v>124</v>
      </c>
      <c r="H97" s="60"/>
      <c r="I97" s="61"/>
      <c r="J97" s="61"/>
      <c r="K97" s="61"/>
      <c r="L97" s="61"/>
      <c r="M97" s="61"/>
      <c r="N97" s="96"/>
      <c r="O97" s="51">
        <v>0.073125</v>
      </c>
      <c r="P97" s="51">
        <v>0.073125</v>
      </c>
      <c r="Q97" s="64" t="s">
        <v>73</v>
      </c>
      <c r="R97" s="62">
        <v>4</v>
      </c>
      <c r="S97" s="97">
        <f t="shared" si="2"/>
        <v>0.3045605997501042</v>
      </c>
      <c r="T97" s="98">
        <f t="shared" si="3"/>
        <v>3.6254415954415946</v>
      </c>
    </row>
    <row r="98" spans="1:20" ht="12.75">
      <c r="A98" s="53">
        <v>97</v>
      </c>
      <c r="B98" s="54" t="s">
        <v>91</v>
      </c>
      <c r="C98" s="55">
        <v>115</v>
      </c>
      <c r="D98" s="56" t="s">
        <v>51</v>
      </c>
      <c r="E98" s="57" t="s">
        <v>18</v>
      </c>
      <c r="F98" s="58">
        <v>1992</v>
      </c>
      <c r="G98" s="95" t="s">
        <v>120</v>
      </c>
      <c r="H98" s="60"/>
      <c r="I98" s="61"/>
      <c r="J98" s="61"/>
      <c r="K98" s="61"/>
      <c r="L98" s="61"/>
      <c r="M98" s="61"/>
      <c r="N98" s="96"/>
      <c r="O98" s="51">
        <v>0.08244212962962963</v>
      </c>
      <c r="P98" s="51">
        <v>0.08244212962962963</v>
      </c>
      <c r="Q98" s="64" t="s">
        <v>73</v>
      </c>
      <c r="R98" s="62">
        <v>4</v>
      </c>
      <c r="S98" s="97">
        <f t="shared" si="2"/>
        <v>0.3433658043716354</v>
      </c>
      <c r="T98" s="98">
        <f t="shared" si="3"/>
        <v>3.215715288502034</v>
      </c>
    </row>
    <row r="99" spans="1:20" ht="12.75">
      <c r="A99" s="53">
        <v>98</v>
      </c>
      <c r="B99" s="54" t="s">
        <v>91</v>
      </c>
      <c r="C99" s="55">
        <v>111</v>
      </c>
      <c r="D99" s="56" t="s">
        <v>194</v>
      </c>
      <c r="E99" s="57" t="s">
        <v>18</v>
      </c>
      <c r="F99" s="58">
        <v>1992</v>
      </c>
      <c r="G99" s="95" t="s">
        <v>124</v>
      </c>
      <c r="H99" s="60"/>
      <c r="I99" s="61"/>
      <c r="J99" s="61"/>
      <c r="K99" s="61"/>
      <c r="L99" s="61"/>
      <c r="M99" s="61"/>
      <c r="N99" s="96"/>
      <c r="O99" s="51">
        <v>0.08554398148148151</v>
      </c>
      <c r="P99" s="51">
        <v>0.08554398148148151</v>
      </c>
      <c r="Q99" s="64" t="s">
        <v>73</v>
      </c>
      <c r="R99" s="62">
        <v>4</v>
      </c>
      <c r="S99" s="97">
        <f t="shared" si="2"/>
        <v>0.3562848041711018</v>
      </c>
      <c r="T99" s="98">
        <f t="shared" si="3"/>
        <v>3.0991124340413996</v>
      </c>
    </row>
    <row r="100" spans="1:20" ht="12.75">
      <c r="A100" s="53">
        <v>99</v>
      </c>
      <c r="B100" s="54" t="s">
        <v>91</v>
      </c>
      <c r="C100" s="55">
        <v>360</v>
      </c>
      <c r="D100" s="56" t="s">
        <v>195</v>
      </c>
      <c r="E100" s="57" t="s">
        <v>94</v>
      </c>
      <c r="F100" s="58">
        <v>1992</v>
      </c>
      <c r="G100" s="95" t="s">
        <v>124</v>
      </c>
      <c r="H100" s="60"/>
      <c r="I100" s="61"/>
      <c r="J100" s="61"/>
      <c r="K100" s="61"/>
      <c r="L100" s="61"/>
      <c r="M100" s="61"/>
      <c r="N100" s="96"/>
      <c r="O100" s="51">
        <v>0.09079861111111111</v>
      </c>
      <c r="P100" s="51">
        <v>0.09079861111111111</v>
      </c>
      <c r="Q100" s="64" t="s">
        <v>73</v>
      </c>
      <c r="R100" s="62">
        <v>4</v>
      </c>
      <c r="S100" s="97">
        <f t="shared" si="2"/>
        <v>0.3781699754731826</v>
      </c>
      <c r="T100" s="98">
        <f t="shared" si="3"/>
        <v>2.9197629063097508</v>
      </c>
    </row>
    <row r="101" spans="1:20" ht="12.75">
      <c r="A101" s="53">
        <v>101</v>
      </c>
      <c r="B101" s="54" t="s">
        <v>91</v>
      </c>
      <c r="C101" s="55">
        <v>255</v>
      </c>
      <c r="D101" s="56" t="s">
        <v>196</v>
      </c>
      <c r="E101" s="57" t="s">
        <v>72</v>
      </c>
      <c r="F101" s="58">
        <v>1986</v>
      </c>
      <c r="G101" s="95" t="s">
        <v>124</v>
      </c>
      <c r="H101" s="60"/>
      <c r="I101" s="61"/>
      <c r="J101" s="61"/>
      <c r="K101" s="61"/>
      <c r="L101" s="61"/>
      <c r="M101" s="61"/>
      <c r="N101" s="96"/>
      <c r="O101" s="51">
        <v>0.10366898148148147</v>
      </c>
      <c r="P101" s="51">
        <v>0.10366898148148147</v>
      </c>
      <c r="Q101" s="64" t="s">
        <v>73</v>
      </c>
      <c r="R101" s="62">
        <v>4</v>
      </c>
      <c r="S101" s="97">
        <f t="shared" si="2"/>
        <v>0.4317741835963411</v>
      </c>
      <c r="T101" s="98">
        <f t="shared" si="3"/>
        <v>2.557278106508875</v>
      </c>
    </row>
    <row r="102" spans="1:20" ht="12.75">
      <c r="A102" s="53">
        <v>102</v>
      </c>
      <c r="B102" s="54" t="s">
        <v>91</v>
      </c>
      <c r="C102" s="55">
        <v>262</v>
      </c>
      <c r="D102" s="56" t="s">
        <v>197</v>
      </c>
      <c r="E102" s="57" t="s">
        <v>198</v>
      </c>
      <c r="F102" s="58">
        <v>1987</v>
      </c>
      <c r="G102" s="95" t="s">
        <v>120</v>
      </c>
      <c r="H102" s="60"/>
      <c r="I102" s="61"/>
      <c r="J102" s="61"/>
      <c r="K102" s="61"/>
      <c r="L102" s="61"/>
      <c r="M102" s="61"/>
      <c r="N102" s="96"/>
      <c r="O102" s="51">
        <v>0.13371527777777778</v>
      </c>
      <c r="P102" s="51">
        <v>0.13371527777777778</v>
      </c>
      <c r="Q102" s="64" t="s">
        <v>73</v>
      </c>
      <c r="R102" s="62">
        <v>4</v>
      </c>
      <c r="S102" s="97">
        <f t="shared" si="2"/>
        <v>0.5569149428478877</v>
      </c>
      <c r="T102" s="98">
        <f t="shared" si="3"/>
        <v>1.982648662685016</v>
      </c>
    </row>
    <row r="103" spans="1:20" ht="12.75">
      <c r="A103" s="53">
        <v>103</v>
      </c>
      <c r="B103" s="54"/>
      <c r="C103" s="55">
        <v>282</v>
      </c>
      <c r="D103" s="56" t="s">
        <v>199</v>
      </c>
      <c r="E103" s="57" t="s">
        <v>40</v>
      </c>
      <c r="F103" s="58">
        <v>1991</v>
      </c>
      <c r="G103" s="95" t="s">
        <v>120</v>
      </c>
      <c r="H103" s="60"/>
      <c r="I103" s="61"/>
      <c r="J103" s="61"/>
      <c r="K103" s="61"/>
      <c r="L103" s="61"/>
      <c r="M103" s="61"/>
      <c r="N103" s="96"/>
      <c r="O103" s="51">
        <v>0.16344907407407408</v>
      </c>
      <c r="P103" s="51">
        <v>0.16344907407407408</v>
      </c>
      <c r="Q103" s="64" t="s">
        <v>73</v>
      </c>
      <c r="R103" s="62">
        <v>4</v>
      </c>
      <c r="S103" s="97">
        <f t="shared" si="2"/>
        <v>0.680754161074861</v>
      </c>
      <c r="T103" s="98">
        <f t="shared" si="3"/>
        <v>1.6219756408440729</v>
      </c>
    </row>
    <row r="104" spans="1:20" ht="12.75">
      <c r="A104" s="53">
        <v>104</v>
      </c>
      <c r="B104" s="54" t="s">
        <v>91</v>
      </c>
      <c r="C104" s="55">
        <v>378</v>
      </c>
      <c r="D104" s="56" t="s">
        <v>200</v>
      </c>
      <c r="E104" s="57" t="s">
        <v>150</v>
      </c>
      <c r="F104" s="58">
        <v>1990</v>
      </c>
      <c r="G104" s="95" t="s">
        <v>124</v>
      </c>
      <c r="H104" s="60"/>
      <c r="I104" s="61"/>
      <c r="J104" s="61"/>
      <c r="K104" s="61" t="s">
        <v>47</v>
      </c>
      <c r="L104" s="61"/>
      <c r="M104" s="61"/>
      <c r="N104" s="96"/>
      <c r="O104" s="51">
        <v>0.06252314814814813</v>
      </c>
      <c r="P104" s="51">
        <v>0.06252314814814813</v>
      </c>
      <c r="Q104" s="64" t="s">
        <v>73</v>
      </c>
      <c r="R104" s="62">
        <v>5</v>
      </c>
      <c r="S104" s="97">
        <f t="shared" si="2"/>
        <v>0.3720065933726909</v>
      </c>
      <c r="T104" s="98">
        <f t="shared" si="3"/>
        <v>2.9681373565346165</v>
      </c>
    </row>
    <row r="105" spans="1:20" ht="12.75">
      <c r="A105" s="53">
        <v>105</v>
      </c>
      <c r="B105" s="54" t="s">
        <v>91</v>
      </c>
      <c r="C105" s="55">
        <v>268</v>
      </c>
      <c r="D105" s="56" t="s">
        <v>201</v>
      </c>
      <c r="E105" s="57" t="s">
        <v>40</v>
      </c>
      <c r="F105" s="58">
        <v>1991</v>
      </c>
      <c r="G105" s="95" t="s">
        <v>124</v>
      </c>
      <c r="H105" s="60" t="s">
        <v>47</v>
      </c>
      <c r="I105" s="61"/>
      <c r="J105" s="61"/>
      <c r="K105" s="61"/>
      <c r="L105" s="61"/>
      <c r="M105" s="61"/>
      <c r="N105" s="96">
        <v>0.0006944444444444445</v>
      </c>
      <c r="O105" s="51">
        <v>0.06630787037037034</v>
      </c>
      <c r="P105" s="51">
        <v>0.06700231481481478</v>
      </c>
      <c r="Q105" s="64" t="s">
        <v>73</v>
      </c>
      <c r="R105" s="62">
        <v>5</v>
      </c>
      <c r="S105" s="97">
        <f t="shared" si="2"/>
        <v>0.39865719530442556</v>
      </c>
      <c r="T105" s="98">
        <f t="shared" si="3"/>
        <v>2.769714631197098</v>
      </c>
    </row>
    <row r="106" spans="1:20" ht="12.75">
      <c r="A106" s="53">
        <v>106</v>
      </c>
      <c r="B106" s="54" t="s">
        <v>91</v>
      </c>
      <c r="C106" s="55">
        <v>161</v>
      </c>
      <c r="D106" s="56" t="s">
        <v>202</v>
      </c>
      <c r="E106" s="57" t="s">
        <v>58</v>
      </c>
      <c r="F106" s="58">
        <v>1990</v>
      </c>
      <c r="G106" s="95" t="s">
        <v>124</v>
      </c>
      <c r="H106" s="60"/>
      <c r="I106" s="61"/>
      <c r="J106" s="61"/>
      <c r="K106" s="61" t="s">
        <v>47</v>
      </c>
      <c r="L106" s="61"/>
      <c r="M106" s="61"/>
      <c r="N106" s="96"/>
      <c r="O106" s="51">
        <v>0.07296296296296297</v>
      </c>
      <c r="P106" s="51">
        <v>0.07296296296296297</v>
      </c>
      <c r="Q106" s="64" t="s">
        <v>73</v>
      </c>
      <c r="R106" s="62">
        <v>5</v>
      </c>
      <c r="S106" s="97">
        <f t="shared" si="2"/>
        <v>0.4341224666089307</v>
      </c>
      <c r="T106" s="98">
        <f t="shared" si="3"/>
        <v>2.543445114213197</v>
      </c>
    </row>
    <row r="107" spans="1:20" ht="12.75">
      <c r="A107" s="53">
        <v>107</v>
      </c>
      <c r="B107" s="54" t="s">
        <v>91</v>
      </c>
      <c r="C107" s="55">
        <v>160</v>
      </c>
      <c r="D107" s="56" t="s">
        <v>203</v>
      </c>
      <c r="E107" s="57" t="s">
        <v>58</v>
      </c>
      <c r="F107" s="58">
        <v>1991</v>
      </c>
      <c r="G107" s="95" t="s">
        <v>124</v>
      </c>
      <c r="H107" s="60"/>
      <c r="I107" s="61"/>
      <c r="J107" s="61"/>
      <c r="K107" s="61" t="s">
        <v>47</v>
      </c>
      <c r="L107" s="61"/>
      <c r="M107" s="61"/>
      <c r="N107" s="96"/>
      <c r="O107" s="51">
        <v>0.08756944444444448</v>
      </c>
      <c r="P107" s="51">
        <v>0.08756944444444448</v>
      </c>
      <c r="Q107" s="64" t="s">
        <v>73</v>
      </c>
      <c r="R107" s="62">
        <v>5</v>
      </c>
      <c r="S107" s="97">
        <f t="shared" si="2"/>
        <v>0.5210295974560868</v>
      </c>
      <c r="T107" s="98">
        <f t="shared" si="3"/>
        <v>2.1192014274385396</v>
      </c>
    </row>
    <row r="108" spans="1:20" ht="12.75">
      <c r="A108" s="53">
        <v>108</v>
      </c>
      <c r="B108" s="54" t="s">
        <v>91</v>
      </c>
      <c r="C108" s="55">
        <v>240</v>
      </c>
      <c r="D108" s="56" t="s">
        <v>204</v>
      </c>
      <c r="E108" s="57" t="s">
        <v>72</v>
      </c>
      <c r="F108" s="58">
        <v>1993</v>
      </c>
      <c r="G108" s="95" t="s">
        <v>124</v>
      </c>
      <c r="H108" s="60" t="s">
        <v>47</v>
      </c>
      <c r="I108" s="61"/>
      <c r="J108" s="61"/>
      <c r="K108" s="61"/>
      <c r="L108" s="61"/>
      <c r="M108" s="61"/>
      <c r="N108" s="96"/>
      <c r="O108" s="51">
        <v>0.09662037037037041</v>
      </c>
      <c r="P108" s="51">
        <v>0.09662037037037041</v>
      </c>
      <c r="Q108" s="64" t="s">
        <v>73</v>
      </c>
      <c r="R108" s="62">
        <v>5</v>
      </c>
      <c r="S108" s="97">
        <f t="shared" si="2"/>
        <v>0.5748817181553546</v>
      </c>
      <c r="T108" s="98">
        <f t="shared" si="3"/>
        <v>1.9206849544801132</v>
      </c>
    </row>
    <row r="109" spans="1:20" ht="12.75">
      <c r="A109" s="53">
        <v>109</v>
      </c>
      <c r="B109" s="54" t="s">
        <v>91</v>
      </c>
      <c r="C109" s="55">
        <v>197</v>
      </c>
      <c r="D109" s="56" t="s">
        <v>205</v>
      </c>
      <c r="E109" s="57" t="s">
        <v>36</v>
      </c>
      <c r="F109" s="58">
        <v>1988</v>
      </c>
      <c r="G109" s="95" t="s">
        <v>124</v>
      </c>
      <c r="H109" s="60" t="s">
        <v>47</v>
      </c>
      <c r="I109" s="61"/>
      <c r="J109" s="61"/>
      <c r="K109" s="61"/>
      <c r="L109" s="61"/>
      <c r="M109" s="61"/>
      <c r="N109" s="96"/>
      <c r="O109" s="51">
        <v>0.10505787037037029</v>
      </c>
      <c r="P109" s="51">
        <v>0.10505787037037029</v>
      </c>
      <c r="Q109" s="64" t="s">
        <v>73</v>
      </c>
      <c r="R109" s="62">
        <v>5</v>
      </c>
      <c r="S109" s="97">
        <f t="shared" si="2"/>
        <v>0.6250840148174589</v>
      </c>
      <c r="T109" s="98">
        <f t="shared" si="3"/>
        <v>1.7664292167015543</v>
      </c>
    </row>
    <row r="110" spans="1:20" ht="12.75">
      <c r="A110" s="53">
        <v>110</v>
      </c>
      <c r="B110" s="54" t="s">
        <v>91</v>
      </c>
      <c r="C110" s="55">
        <v>280</v>
      </c>
      <c r="D110" s="56" t="s">
        <v>206</v>
      </c>
      <c r="E110" s="57" t="s">
        <v>40</v>
      </c>
      <c r="F110" s="58">
        <v>1990</v>
      </c>
      <c r="G110" s="95" t="s">
        <v>124</v>
      </c>
      <c r="H110" s="60" t="s">
        <v>47</v>
      </c>
      <c r="I110" s="61"/>
      <c r="J110" s="61"/>
      <c r="K110" s="61"/>
      <c r="L110" s="61"/>
      <c r="M110" s="61" t="s">
        <v>47</v>
      </c>
      <c r="N110" s="96"/>
      <c r="O110" s="51">
        <v>0.0691898148148149</v>
      </c>
      <c r="P110" s="51">
        <v>0.0691898148148149</v>
      </c>
      <c r="Q110" s="64" t="s">
        <v>73</v>
      </c>
      <c r="R110" s="62">
        <v>6</v>
      </c>
      <c r="S110" s="97">
        <f t="shared" si="2"/>
        <v>0.5881037222145103</v>
      </c>
      <c r="T110" s="98">
        <f t="shared" si="3"/>
        <v>1.8775032786885213</v>
      </c>
    </row>
    <row r="111" spans="1:20" ht="12.75">
      <c r="A111" s="53">
        <v>111</v>
      </c>
      <c r="B111" s="54" t="s">
        <v>91</v>
      </c>
      <c r="C111" s="55">
        <v>110</v>
      </c>
      <c r="D111" s="56" t="s">
        <v>207</v>
      </c>
      <c r="E111" s="57" t="s">
        <v>18</v>
      </c>
      <c r="F111" s="58">
        <v>1991</v>
      </c>
      <c r="G111" s="95" t="s">
        <v>124</v>
      </c>
      <c r="H111" s="60" t="s">
        <v>47</v>
      </c>
      <c r="I111" s="61"/>
      <c r="J111" s="61"/>
      <c r="K111" s="61"/>
      <c r="L111" s="61"/>
      <c r="M111" s="61" t="s">
        <v>47</v>
      </c>
      <c r="N111" s="96"/>
      <c r="O111" s="51">
        <v>0.08282407407407422</v>
      </c>
      <c r="P111" s="51">
        <v>0.08282407407407422</v>
      </c>
      <c r="Q111" s="64" t="s">
        <v>73</v>
      </c>
      <c r="R111" s="62">
        <v>6</v>
      </c>
      <c r="S111" s="97">
        <f t="shared" si="2"/>
        <v>0.7039930137449043</v>
      </c>
      <c r="T111" s="98">
        <f t="shared" si="3"/>
        <v>1.5684341252096108</v>
      </c>
    </row>
    <row r="112" spans="1:20" ht="12.75">
      <c r="A112" s="53">
        <v>112</v>
      </c>
      <c r="B112" s="54" t="s">
        <v>91</v>
      </c>
      <c r="C112" s="55">
        <v>134</v>
      </c>
      <c r="D112" s="56" t="s">
        <v>208</v>
      </c>
      <c r="E112" s="79" t="s">
        <v>18</v>
      </c>
      <c r="F112" s="58">
        <v>1992</v>
      </c>
      <c r="G112" s="95" t="s">
        <v>124</v>
      </c>
      <c r="H112" s="60"/>
      <c r="I112" s="61" t="s">
        <v>47</v>
      </c>
      <c r="J112" s="61" t="s">
        <v>47</v>
      </c>
      <c r="K112" s="61"/>
      <c r="L112" s="61"/>
      <c r="M112" s="61"/>
      <c r="N112" s="96"/>
      <c r="O112" s="51">
        <v>0.08614583333333342</v>
      </c>
      <c r="P112" s="51">
        <v>0.08614583333333342</v>
      </c>
      <c r="Q112" s="64" t="s">
        <v>73</v>
      </c>
      <c r="R112" s="62">
        <v>6</v>
      </c>
      <c r="S112" s="97">
        <f t="shared" si="2"/>
        <v>0.7322275015795583</v>
      </c>
      <c r="T112" s="98">
        <f t="shared" si="3"/>
        <v>1.5079557436517512</v>
      </c>
    </row>
    <row r="113" spans="1:20" ht="12.75">
      <c r="A113" s="53">
        <v>113</v>
      </c>
      <c r="B113" s="54" t="s">
        <v>91</v>
      </c>
      <c r="C113" s="55">
        <v>147</v>
      </c>
      <c r="D113" s="56" t="s">
        <v>209</v>
      </c>
      <c r="E113" s="57" t="s">
        <v>18</v>
      </c>
      <c r="F113" s="58">
        <v>1990</v>
      </c>
      <c r="G113" s="95" t="s">
        <v>124</v>
      </c>
      <c r="H113" s="60"/>
      <c r="I113" s="61"/>
      <c r="J113" s="61" t="s">
        <v>47</v>
      </c>
      <c r="K113" s="61"/>
      <c r="L113" s="61"/>
      <c r="M113" s="61" t="s">
        <v>47</v>
      </c>
      <c r="N113" s="96"/>
      <c r="O113" s="51">
        <v>0.09761574074074075</v>
      </c>
      <c r="P113" s="51">
        <v>0.09761574074074075</v>
      </c>
      <c r="Q113" s="64" t="s">
        <v>73</v>
      </c>
      <c r="R113" s="62">
        <v>6</v>
      </c>
      <c r="S113" s="97">
        <f t="shared" si="2"/>
        <v>0.8297201059145491</v>
      </c>
      <c r="T113" s="98">
        <f t="shared" si="3"/>
        <v>1.3307700497984343</v>
      </c>
    </row>
    <row r="114" spans="1:20" ht="12.75">
      <c r="A114" s="53">
        <v>114</v>
      </c>
      <c r="B114" s="54" t="s">
        <v>91</v>
      </c>
      <c r="C114" s="55">
        <v>125</v>
      </c>
      <c r="D114" s="56" t="s">
        <v>210</v>
      </c>
      <c r="E114" s="57" t="s">
        <v>18</v>
      </c>
      <c r="F114" s="58">
        <v>1993</v>
      </c>
      <c r="G114" s="95" t="s">
        <v>124</v>
      </c>
      <c r="H114" s="60"/>
      <c r="I114" s="61"/>
      <c r="J114" s="61"/>
      <c r="K114" s="61"/>
      <c r="L114" s="61"/>
      <c r="M114" s="61"/>
      <c r="N114" s="96"/>
      <c r="O114" s="51"/>
      <c r="P114" s="51" t="s">
        <v>49</v>
      </c>
      <c r="Q114" s="64" t="s">
        <v>75</v>
      </c>
      <c r="R114" s="62"/>
      <c r="S114" s="94"/>
      <c r="T114" s="98">
        <v>1</v>
      </c>
    </row>
    <row r="115" spans="1:20" ht="13.5" thickBot="1">
      <c r="A115" s="101">
        <v>115</v>
      </c>
      <c r="B115" s="102" t="s">
        <v>91</v>
      </c>
      <c r="C115" s="103">
        <v>38</v>
      </c>
      <c r="D115" s="104" t="s">
        <v>211</v>
      </c>
      <c r="E115" s="105" t="s">
        <v>93</v>
      </c>
      <c r="F115" s="106">
        <v>1989</v>
      </c>
      <c r="G115" s="107" t="s">
        <v>120</v>
      </c>
      <c r="H115" s="108"/>
      <c r="I115" s="109"/>
      <c r="J115" s="109"/>
      <c r="K115" s="109"/>
      <c r="L115" s="109"/>
      <c r="M115" s="109"/>
      <c r="N115" s="110"/>
      <c r="O115" s="111"/>
      <c r="P115" s="111" t="s">
        <v>49</v>
      </c>
      <c r="Q115" s="112" t="s">
        <v>75</v>
      </c>
      <c r="R115" s="113"/>
      <c r="S115" s="114"/>
      <c r="T115" s="115">
        <v>1</v>
      </c>
    </row>
    <row r="116" spans="7:8" ht="12.75">
      <c r="G116" s="87"/>
      <c r="H116" s="87"/>
    </row>
    <row r="117" spans="1:5" ht="12.75">
      <c r="A117" t="s">
        <v>103</v>
      </c>
      <c r="E117" t="s">
        <v>104</v>
      </c>
    </row>
    <row r="119" spans="1:5" ht="12.75">
      <c r="A119" t="s">
        <v>105</v>
      </c>
      <c r="E119" t="s">
        <v>106</v>
      </c>
    </row>
  </sheetData>
  <sheetProtection/>
  <mergeCells count="1">
    <mergeCell ref="A5:T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1">
      <selection activeCell="K74" sqref="K74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5.00390625" style="0" customWidth="1"/>
    <col min="4" max="4" width="23.28125" style="0" customWidth="1"/>
    <col min="5" max="5" width="10.140625" style="0" customWidth="1"/>
    <col min="6" max="6" width="6.421875" style="0" customWidth="1"/>
    <col min="7" max="7" width="7.00390625" style="0" customWidth="1"/>
    <col min="8" max="8" width="3.8515625" style="0" customWidth="1"/>
    <col min="9" max="9" width="4.8515625" style="0" customWidth="1"/>
    <col min="10" max="10" width="3.421875" style="0" customWidth="1"/>
    <col min="11" max="12" width="4.8515625" style="0" customWidth="1"/>
    <col min="13" max="13" width="5.00390625" style="0" customWidth="1"/>
    <col min="14" max="14" width="7.00390625" style="0" customWidth="1"/>
    <col min="15" max="15" width="9.421875" style="0" customWidth="1"/>
    <col min="16" max="16" width="4.57421875" style="0" customWidth="1"/>
    <col min="17" max="17" width="8.421875" style="0" customWidth="1"/>
    <col min="18" max="18" width="6.140625" style="0" customWidth="1"/>
  </cols>
  <sheetData>
    <row r="1" ht="18.75">
      <c r="B1" s="69" t="s">
        <v>101</v>
      </c>
    </row>
    <row r="2" ht="18.75">
      <c r="B2" s="69" t="s">
        <v>102</v>
      </c>
    </row>
    <row r="4" spans="1:18" ht="12.75">
      <c r="A4" s="3" t="s">
        <v>108</v>
      </c>
      <c r="B4" s="3"/>
      <c r="C4" s="3"/>
      <c r="D4" s="3"/>
      <c r="E4" s="1"/>
      <c r="F4" s="38"/>
      <c r="G4" s="88"/>
      <c r="H4" s="5"/>
      <c r="I4" s="1"/>
      <c r="J4" s="5"/>
      <c r="K4" s="1"/>
      <c r="L4" s="1"/>
      <c r="M4" s="1"/>
      <c r="N4" s="37"/>
      <c r="O4" s="37"/>
      <c r="P4" s="7"/>
      <c r="Q4" s="7"/>
      <c r="R4" s="8" t="s">
        <v>1</v>
      </c>
    </row>
    <row r="5" spans="1:18" ht="16.5" thickBot="1">
      <c r="A5" s="240" t="s">
        <v>212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</row>
    <row r="6" spans="1:18" ht="189" thickBot="1">
      <c r="A6" s="9" t="s">
        <v>3</v>
      </c>
      <c r="B6" s="85" t="s">
        <v>89</v>
      </c>
      <c r="C6" s="89" t="s">
        <v>4</v>
      </c>
      <c r="D6" s="11" t="s">
        <v>5</v>
      </c>
      <c r="E6" s="12" t="s">
        <v>90</v>
      </c>
      <c r="F6" s="13" t="s">
        <v>6</v>
      </c>
      <c r="G6" s="13" t="s">
        <v>7</v>
      </c>
      <c r="H6" s="43" t="s">
        <v>8</v>
      </c>
      <c r="I6" s="44" t="s">
        <v>9</v>
      </c>
      <c r="J6" s="44" t="s">
        <v>110</v>
      </c>
      <c r="K6" s="44" t="s">
        <v>111</v>
      </c>
      <c r="L6" s="44" t="s">
        <v>112</v>
      </c>
      <c r="M6" s="44" t="s">
        <v>113</v>
      </c>
      <c r="N6" s="13" t="s">
        <v>13</v>
      </c>
      <c r="O6" s="14" t="s">
        <v>14</v>
      </c>
      <c r="P6" s="15" t="s">
        <v>15</v>
      </c>
      <c r="Q6" s="49" t="s">
        <v>95</v>
      </c>
      <c r="R6" s="13" t="s">
        <v>96</v>
      </c>
    </row>
    <row r="7" spans="1:18" ht="14.25" customHeight="1">
      <c r="A7" s="53">
        <v>1</v>
      </c>
      <c r="B7" s="54" t="s">
        <v>91</v>
      </c>
      <c r="C7" s="55">
        <v>119</v>
      </c>
      <c r="D7" s="56" t="s">
        <v>81</v>
      </c>
      <c r="E7" s="90" t="s">
        <v>18</v>
      </c>
      <c r="F7" s="58">
        <v>1991</v>
      </c>
      <c r="G7" s="59" t="s">
        <v>24</v>
      </c>
      <c r="H7" s="60"/>
      <c r="I7" s="61"/>
      <c r="J7" s="61"/>
      <c r="K7" s="61"/>
      <c r="L7" s="61"/>
      <c r="M7" s="61"/>
      <c r="N7" s="51">
        <v>0.028819444444444443</v>
      </c>
      <c r="O7" s="52">
        <v>0.028819444444444443</v>
      </c>
      <c r="P7" s="62">
        <v>0</v>
      </c>
      <c r="Q7" s="91">
        <f>N7/POWER(0.7,P7)</f>
        <v>0.028819444444444443</v>
      </c>
      <c r="R7" s="92">
        <f aca="true" t="shared" si="0" ref="R7:R64">$Q$7/Q7*50</f>
        <v>50</v>
      </c>
    </row>
    <row r="8" spans="1:18" ht="12.75">
      <c r="A8" s="53">
        <v>2</v>
      </c>
      <c r="B8" s="54" t="s">
        <v>91</v>
      </c>
      <c r="C8" s="55">
        <v>127</v>
      </c>
      <c r="D8" s="56" t="s">
        <v>213</v>
      </c>
      <c r="E8" s="57" t="s">
        <v>18</v>
      </c>
      <c r="F8" s="58">
        <v>1989</v>
      </c>
      <c r="G8" s="59" t="s">
        <v>24</v>
      </c>
      <c r="H8" s="60"/>
      <c r="I8" s="61"/>
      <c r="J8" s="61"/>
      <c r="K8" s="61"/>
      <c r="L8" s="61"/>
      <c r="M8" s="61"/>
      <c r="N8" s="51">
        <v>0.03319444444444444</v>
      </c>
      <c r="O8" s="52">
        <v>0.03319444444444444</v>
      </c>
      <c r="P8" s="62">
        <v>0</v>
      </c>
      <c r="Q8" s="91">
        <f aca="true" t="shared" si="1" ref="Q8:Q65">N8/POWER(0.7,P8)</f>
        <v>0.03319444444444444</v>
      </c>
      <c r="R8" s="92">
        <f t="shared" si="0"/>
        <v>43.41004184100418</v>
      </c>
    </row>
    <row r="9" spans="1:18" ht="12.75">
      <c r="A9" s="53">
        <v>3</v>
      </c>
      <c r="B9" s="54" t="s">
        <v>91</v>
      </c>
      <c r="C9" s="55">
        <v>138</v>
      </c>
      <c r="D9" s="56" t="s">
        <v>80</v>
      </c>
      <c r="E9" s="57" t="s">
        <v>72</v>
      </c>
      <c r="F9" s="58">
        <v>1984</v>
      </c>
      <c r="G9" s="59" t="s">
        <v>16</v>
      </c>
      <c r="H9" s="60"/>
      <c r="I9" s="61"/>
      <c r="J9" s="61"/>
      <c r="K9" s="61"/>
      <c r="L9" s="61"/>
      <c r="M9" s="61"/>
      <c r="N9" s="51">
        <v>0.033715277777777775</v>
      </c>
      <c r="O9" s="52">
        <v>0.033715277777777775</v>
      </c>
      <c r="P9" s="62">
        <v>0</v>
      </c>
      <c r="Q9" s="91">
        <f t="shared" si="1"/>
        <v>0.033715277777777775</v>
      </c>
      <c r="R9" s="92">
        <f t="shared" si="0"/>
        <v>42.739443872296604</v>
      </c>
    </row>
    <row r="10" spans="1:18" ht="12.75">
      <c r="A10" s="53">
        <v>4</v>
      </c>
      <c r="B10" s="54" t="s">
        <v>91</v>
      </c>
      <c r="C10" s="55">
        <v>39</v>
      </c>
      <c r="D10" s="56" t="s">
        <v>88</v>
      </c>
      <c r="E10" s="57" t="s">
        <v>93</v>
      </c>
      <c r="F10" s="58">
        <v>1987</v>
      </c>
      <c r="G10" s="59" t="s">
        <v>20</v>
      </c>
      <c r="H10" s="60"/>
      <c r="I10" s="61"/>
      <c r="J10" s="61"/>
      <c r="K10" s="61"/>
      <c r="L10" s="61"/>
      <c r="M10" s="61"/>
      <c r="N10" s="51">
        <v>0.03456018518518519</v>
      </c>
      <c r="O10" s="52">
        <v>0.03456018518518519</v>
      </c>
      <c r="P10" s="62">
        <v>0</v>
      </c>
      <c r="Q10" s="91">
        <f t="shared" si="1"/>
        <v>0.03456018518518519</v>
      </c>
      <c r="R10" s="92">
        <f t="shared" si="0"/>
        <v>41.69457468184862</v>
      </c>
    </row>
    <row r="11" spans="1:18" ht="15" customHeight="1">
      <c r="A11" s="53">
        <v>5</v>
      </c>
      <c r="B11" s="54" t="s">
        <v>91</v>
      </c>
      <c r="C11" s="55">
        <v>136</v>
      </c>
      <c r="D11" s="56" t="s">
        <v>82</v>
      </c>
      <c r="E11" s="57" t="s">
        <v>18</v>
      </c>
      <c r="F11" s="58">
        <v>1987</v>
      </c>
      <c r="G11" s="59" t="s">
        <v>24</v>
      </c>
      <c r="H11" s="60"/>
      <c r="I11" s="61"/>
      <c r="J11" s="61"/>
      <c r="K11" s="61"/>
      <c r="L11" s="61"/>
      <c r="M11" s="61"/>
      <c r="N11" s="51">
        <v>0.035740740740740747</v>
      </c>
      <c r="O11" s="52">
        <v>0.035740740740740747</v>
      </c>
      <c r="P11" s="62">
        <v>0</v>
      </c>
      <c r="Q11" s="91">
        <f t="shared" si="1"/>
        <v>0.035740740740740747</v>
      </c>
      <c r="R11" s="92">
        <f t="shared" si="0"/>
        <v>40.317357512953365</v>
      </c>
    </row>
    <row r="12" spans="1:18" ht="12.75">
      <c r="A12" s="53">
        <v>6</v>
      </c>
      <c r="B12" s="54" t="s">
        <v>91</v>
      </c>
      <c r="C12" s="55">
        <v>174</v>
      </c>
      <c r="D12" s="56" t="s">
        <v>87</v>
      </c>
      <c r="E12" s="57" t="s">
        <v>30</v>
      </c>
      <c r="F12" s="58">
        <v>1988</v>
      </c>
      <c r="G12" s="59" t="s">
        <v>20</v>
      </c>
      <c r="H12" s="60"/>
      <c r="I12" s="61"/>
      <c r="J12" s="61"/>
      <c r="K12" s="61"/>
      <c r="L12" s="61"/>
      <c r="M12" s="61"/>
      <c r="N12" s="51">
        <v>0.036759259259259255</v>
      </c>
      <c r="O12" s="52">
        <v>0.036759259259259255</v>
      </c>
      <c r="P12" s="62">
        <v>0</v>
      </c>
      <c r="Q12" s="91">
        <f t="shared" si="1"/>
        <v>0.036759259259259255</v>
      </c>
      <c r="R12" s="92">
        <f t="shared" si="0"/>
        <v>39.20025188916877</v>
      </c>
    </row>
    <row r="13" spans="1:18" ht="12.75">
      <c r="A13" s="53">
        <v>7</v>
      </c>
      <c r="B13" s="54" t="s">
        <v>91</v>
      </c>
      <c r="C13" s="55">
        <v>11</v>
      </c>
      <c r="D13" s="56" t="s">
        <v>86</v>
      </c>
      <c r="E13" s="57" t="s">
        <v>27</v>
      </c>
      <c r="F13" s="58">
        <v>1990</v>
      </c>
      <c r="G13" s="59" t="s">
        <v>24</v>
      </c>
      <c r="H13" s="60"/>
      <c r="I13" s="61"/>
      <c r="J13" s="61"/>
      <c r="K13" s="61"/>
      <c r="L13" s="61"/>
      <c r="M13" s="61"/>
      <c r="N13" s="51">
        <v>0.037592592592592594</v>
      </c>
      <c r="O13" s="52">
        <v>0.037592592592592594</v>
      </c>
      <c r="P13" s="62">
        <v>0</v>
      </c>
      <c r="Q13" s="91">
        <f t="shared" si="1"/>
        <v>0.037592592592592594</v>
      </c>
      <c r="R13" s="92">
        <f t="shared" si="0"/>
        <v>38.33128078817734</v>
      </c>
    </row>
    <row r="14" spans="1:18" ht="12.75">
      <c r="A14" s="53">
        <v>8</v>
      </c>
      <c r="B14" s="54" t="s">
        <v>91</v>
      </c>
      <c r="C14" s="55">
        <v>373</v>
      </c>
      <c r="D14" s="56" t="s">
        <v>214</v>
      </c>
      <c r="E14" s="57" t="s">
        <v>150</v>
      </c>
      <c r="F14" s="58">
        <v>1989</v>
      </c>
      <c r="G14" s="59" t="s">
        <v>124</v>
      </c>
      <c r="H14" s="60"/>
      <c r="I14" s="61"/>
      <c r="J14" s="61"/>
      <c r="K14" s="61"/>
      <c r="L14" s="61"/>
      <c r="M14" s="61"/>
      <c r="N14" s="51">
        <v>0.03857638888888889</v>
      </c>
      <c r="O14" s="52">
        <v>0.03857638888888889</v>
      </c>
      <c r="P14" s="62">
        <v>0</v>
      </c>
      <c r="Q14" s="91">
        <f t="shared" si="1"/>
        <v>0.03857638888888889</v>
      </c>
      <c r="R14" s="92">
        <f t="shared" si="0"/>
        <v>37.35373537353735</v>
      </c>
    </row>
    <row r="15" spans="1:18" ht="12.75">
      <c r="A15" s="53">
        <v>9</v>
      </c>
      <c r="B15" s="54" t="s">
        <v>91</v>
      </c>
      <c r="C15" s="55">
        <v>193</v>
      </c>
      <c r="D15" s="56" t="s">
        <v>215</v>
      </c>
      <c r="E15" s="57" t="s">
        <v>36</v>
      </c>
      <c r="F15" s="58">
        <v>1991</v>
      </c>
      <c r="G15" s="59" t="s">
        <v>124</v>
      </c>
      <c r="H15" s="60"/>
      <c r="I15" s="61"/>
      <c r="J15" s="61"/>
      <c r="K15" s="61"/>
      <c r="L15" s="61"/>
      <c r="M15" s="61"/>
      <c r="N15" s="51">
        <v>0.03967592592592593</v>
      </c>
      <c r="O15" s="52">
        <v>0.03967592592592593</v>
      </c>
      <c r="P15" s="62">
        <v>0</v>
      </c>
      <c r="Q15" s="91">
        <f t="shared" si="1"/>
        <v>0.03967592592592593</v>
      </c>
      <c r="R15" s="92">
        <f t="shared" si="0"/>
        <v>36.31855309218203</v>
      </c>
    </row>
    <row r="16" spans="1:18" ht="12.75">
      <c r="A16" s="53">
        <v>10</v>
      </c>
      <c r="B16" s="54" t="s">
        <v>91</v>
      </c>
      <c r="C16" s="55">
        <v>264</v>
      </c>
      <c r="D16" s="56" t="s">
        <v>216</v>
      </c>
      <c r="E16" s="57" t="s">
        <v>40</v>
      </c>
      <c r="F16" s="58">
        <v>1984</v>
      </c>
      <c r="G16" s="59" t="s">
        <v>124</v>
      </c>
      <c r="H16" s="60"/>
      <c r="I16" s="61"/>
      <c r="J16" s="61"/>
      <c r="K16" s="61"/>
      <c r="L16" s="61"/>
      <c r="M16" s="61"/>
      <c r="N16" s="51">
        <v>0.042256944444444444</v>
      </c>
      <c r="O16" s="52">
        <v>0.042256944444444444</v>
      </c>
      <c r="P16" s="62">
        <v>0</v>
      </c>
      <c r="Q16" s="91">
        <f t="shared" si="1"/>
        <v>0.042256944444444444</v>
      </c>
      <c r="R16" s="92">
        <f t="shared" si="0"/>
        <v>34.100246507806084</v>
      </c>
    </row>
    <row r="17" spans="1:18" ht="12.75">
      <c r="A17" s="53">
        <v>11</v>
      </c>
      <c r="B17" s="54" t="s">
        <v>91</v>
      </c>
      <c r="C17" s="55">
        <v>265</v>
      </c>
      <c r="D17" s="56" t="s">
        <v>217</v>
      </c>
      <c r="E17" s="57" t="s">
        <v>40</v>
      </c>
      <c r="F17" s="58">
        <v>1988</v>
      </c>
      <c r="G17" s="59" t="s">
        <v>24</v>
      </c>
      <c r="H17" s="60"/>
      <c r="I17" s="61"/>
      <c r="J17" s="61"/>
      <c r="K17" s="61"/>
      <c r="L17" s="61"/>
      <c r="M17" s="61"/>
      <c r="N17" s="51">
        <v>0.04259259259259259</v>
      </c>
      <c r="O17" s="52">
        <v>0.04259259259259259</v>
      </c>
      <c r="P17" s="62">
        <v>0</v>
      </c>
      <c r="Q17" s="91">
        <f t="shared" si="1"/>
        <v>0.04259259259259259</v>
      </c>
      <c r="R17" s="92">
        <f t="shared" si="0"/>
        <v>33.83152173913043</v>
      </c>
    </row>
    <row r="18" spans="1:18" ht="13.5" customHeight="1">
      <c r="A18" s="53">
        <v>12</v>
      </c>
      <c r="B18" s="54" t="s">
        <v>91</v>
      </c>
      <c r="C18" s="55">
        <v>198</v>
      </c>
      <c r="D18" s="56" t="s">
        <v>218</v>
      </c>
      <c r="E18" s="57" t="s">
        <v>219</v>
      </c>
      <c r="F18" s="58">
        <v>1992</v>
      </c>
      <c r="G18" s="59" t="s">
        <v>124</v>
      </c>
      <c r="H18" s="60"/>
      <c r="I18" s="61"/>
      <c r="J18" s="61"/>
      <c r="K18" s="61"/>
      <c r="L18" s="61"/>
      <c r="M18" s="61"/>
      <c r="N18" s="51">
        <v>0.04271990740740741</v>
      </c>
      <c r="O18" s="52">
        <v>0.04271990740740741</v>
      </c>
      <c r="P18" s="62">
        <v>0</v>
      </c>
      <c r="Q18" s="91">
        <f t="shared" si="1"/>
        <v>0.04271990740740741</v>
      </c>
      <c r="R18" s="92">
        <f t="shared" si="0"/>
        <v>33.73069628826876</v>
      </c>
    </row>
    <row r="19" spans="1:18" ht="12.75">
      <c r="A19" s="53">
        <v>13</v>
      </c>
      <c r="B19" s="54" t="s">
        <v>91</v>
      </c>
      <c r="C19" s="55">
        <v>312</v>
      </c>
      <c r="D19" s="56" t="s">
        <v>220</v>
      </c>
      <c r="E19" s="57" t="s">
        <v>92</v>
      </c>
      <c r="F19" s="58">
        <v>1982</v>
      </c>
      <c r="G19" s="59" t="s">
        <v>120</v>
      </c>
      <c r="H19" s="60"/>
      <c r="I19" s="61"/>
      <c r="J19" s="61"/>
      <c r="K19" s="61"/>
      <c r="L19" s="61"/>
      <c r="M19" s="61"/>
      <c r="N19" s="51">
        <v>0.04304398148148148</v>
      </c>
      <c r="O19" s="52">
        <v>0.04304398148148148</v>
      </c>
      <c r="P19" s="62">
        <v>0</v>
      </c>
      <c r="Q19" s="91">
        <f t="shared" si="1"/>
        <v>0.04304398148148148</v>
      </c>
      <c r="R19" s="92">
        <f t="shared" si="0"/>
        <v>33.476741059424576</v>
      </c>
    </row>
    <row r="20" spans="1:18" ht="12.75">
      <c r="A20" s="53">
        <v>14</v>
      </c>
      <c r="B20" s="54" t="s">
        <v>91</v>
      </c>
      <c r="C20" s="55">
        <v>305</v>
      </c>
      <c r="D20" s="56" t="s">
        <v>221</v>
      </c>
      <c r="E20" s="57" t="s">
        <v>92</v>
      </c>
      <c r="F20" s="58">
        <v>1991</v>
      </c>
      <c r="G20" s="59" t="s">
        <v>124</v>
      </c>
      <c r="H20" s="60"/>
      <c r="I20" s="61"/>
      <c r="J20" s="61"/>
      <c r="K20" s="61"/>
      <c r="L20" s="61"/>
      <c r="M20" s="61"/>
      <c r="N20" s="51">
        <v>0.04428240740740741</v>
      </c>
      <c r="O20" s="52">
        <v>0.04428240740740741</v>
      </c>
      <c r="P20" s="62">
        <v>0</v>
      </c>
      <c r="Q20" s="91">
        <f t="shared" si="1"/>
        <v>0.04428240740740741</v>
      </c>
      <c r="R20" s="92">
        <f t="shared" si="0"/>
        <v>32.540512284370095</v>
      </c>
    </row>
    <row r="21" spans="1:18" ht="12.75">
      <c r="A21" s="53">
        <v>15</v>
      </c>
      <c r="B21" s="54" t="s">
        <v>91</v>
      </c>
      <c r="C21" s="55">
        <v>244</v>
      </c>
      <c r="D21" s="56" t="s">
        <v>222</v>
      </c>
      <c r="E21" s="57" t="s">
        <v>72</v>
      </c>
      <c r="F21" s="58">
        <v>1991</v>
      </c>
      <c r="G21" s="59" t="s">
        <v>20</v>
      </c>
      <c r="H21" s="60"/>
      <c r="I21" s="61"/>
      <c r="J21" s="61"/>
      <c r="K21" s="61"/>
      <c r="L21" s="61"/>
      <c r="M21" s="61"/>
      <c r="N21" s="51">
        <v>0.045891203703703705</v>
      </c>
      <c r="O21" s="52">
        <v>0.045891203703703705</v>
      </c>
      <c r="P21" s="62">
        <v>0</v>
      </c>
      <c r="Q21" s="91">
        <f t="shared" si="1"/>
        <v>0.045891203703703705</v>
      </c>
      <c r="R21" s="92">
        <f t="shared" si="0"/>
        <v>31.399747793190414</v>
      </c>
    </row>
    <row r="22" spans="1:18" ht="12.75">
      <c r="A22" s="53">
        <v>16</v>
      </c>
      <c r="B22" s="54" t="s">
        <v>91</v>
      </c>
      <c r="C22" s="55">
        <v>346</v>
      </c>
      <c r="D22" s="56" t="s">
        <v>223</v>
      </c>
      <c r="E22" s="57" t="s">
        <v>92</v>
      </c>
      <c r="F22" s="58">
        <v>1991</v>
      </c>
      <c r="G22" s="59" t="s">
        <v>20</v>
      </c>
      <c r="H22" s="60"/>
      <c r="I22" s="61"/>
      <c r="J22" s="61"/>
      <c r="K22" s="61"/>
      <c r="L22" s="61"/>
      <c r="M22" s="61"/>
      <c r="N22" s="51">
        <v>0.04594907407407408</v>
      </c>
      <c r="O22" s="52">
        <v>0.04594907407407408</v>
      </c>
      <c r="P22" s="62">
        <v>0</v>
      </c>
      <c r="Q22" s="91">
        <f t="shared" si="1"/>
        <v>0.04594907407407408</v>
      </c>
      <c r="R22" s="92">
        <f t="shared" si="0"/>
        <v>31.360201511335006</v>
      </c>
    </row>
    <row r="23" spans="1:18" ht="12.75">
      <c r="A23" s="53">
        <v>17</v>
      </c>
      <c r="B23" s="54" t="s">
        <v>91</v>
      </c>
      <c r="C23" s="55">
        <v>41</v>
      </c>
      <c r="D23" s="56" t="s">
        <v>224</v>
      </c>
      <c r="E23" s="57" t="s">
        <v>93</v>
      </c>
      <c r="F23" s="58">
        <v>1987</v>
      </c>
      <c r="G23" s="59" t="s">
        <v>120</v>
      </c>
      <c r="H23" s="60"/>
      <c r="I23" s="61"/>
      <c r="J23" s="61"/>
      <c r="K23" s="61"/>
      <c r="L23" s="61"/>
      <c r="M23" s="61"/>
      <c r="N23" s="51">
        <v>0.04603009259259259</v>
      </c>
      <c r="O23" s="52">
        <v>0.04603009259259259</v>
      </c>
      <c r="P23" s="62">
        <v>0</v>
      </c>
      <c r="Q23" s="91">
        <f t="shared" si="1"/>
        <v>0.04603009259259259</v>
      </c>
      <c r="R23" s="92">
        <f t="shared" si="0"/>
        <v>31.3050037716872</v>
      </c>
    </row>
    <row r="24" spans="1:18" ht="12.75">
      <c r="A24" s="53">
        <v>18</v>
      </c>
      <c r="B24" s="54" t="s">
        <v>91</v>
      </c>
      <c r="C24" s="55">
        <v>350</v>
      </c>
      <c r="D24" s="56" t="s">
        <v>225</v>
      </c>
      <c r="E24" s="57" t="s">
        <v>92</v>
      </c>
      <c r="F24" s="58">
        <v>1988</v>
      </c>
      <c r="G24" s="59" t="s">
        <v>124</v>
      </c>
      <c r="H24" s="60"/>
      <c r="I24" s="61"/>
      <c r="J24" s="61"/>
      <c r="K24" s="61"/>
      <c r="L24" s="61"/>
      <c r="M24" s="61"/>
      <c r="N24" s="51">
        <v>0.046435185185185184</v>
      </c>
      <c r="O24" s="52">
        <v>0.046435185185185184</v>
      </c>
      <c r="P24" s="62">
        <v>0</v>
      </c>
      <c r="Q24" s="91">
        <f t="shared" si="1"/>
        <v>0.046435185185185184</v>
      </c>
      <c r="R24" s="92">
        <f t="shared" si="0"/>
        <v>31.031904287138584</v>
      </c>
    </row>
    <row r="25" spans="1:18" ht="12.75">
      <c r="A25" s="53">
        <v>19</v>
      </c>
      <c r="B25" s="54" t="s">
        <v>91</v>
      </c>
      <c r="C25" s="55">
        <v>213</v>
      </c>
      <c r="D25" s="56" t="s">
        <v>226</v>
      </c>
      <c r="E25" s="57" t="s">
        <v>22</v>
      </c>
      <c r="F25" s="58">
        <v>1987</v>
      </c>
      <c r="G25" s="59" t="s">
        <v>20</v>
      </c>
      <c r="H25" s="60"/>
      <c r="I25" s="61"/>
      <c r="J25" s="61"/>
      <c r="K25" s="61"/>
      <c r="L25" s="61"/>
      <c r="M25" s="61"/>
      <c r="N25" s="51">
        <v>0.04747685185185185</v>
      </c>
      <c r="O25" s="52">
        <v>0.04747685185185185</v>
      </c>
      <c r="P25" s="62">
        <v>0</v>
      </c>
      <c r="Q25" s="91">
        <f t="shared" si="1"/>
        <v>0.04747685185185185</v>
      </c>
      <c r="R25" s="92">
        <f t="shared" si="0"/>
        <v>30.351048269137003</v>
      </c>
    </row>
    <row r="26" spans="1:18" ht="12.75">
      <c r="A26" s="53">
        <v>20</v>
      </c>
      <c r="B26" s="54" t="s">
        <v>91</v>
      </c>
      <c r="C26" s="55">
        <v>189</v>
      </c>
      <c r="D26" s="56" t="s">
        <v>227</v>
      </c>
      <c r="E26" s="57" t="s">
        <v>36</v>
      </c>
      <c r="F26" s="58">
        <v>1989</v>
      </c>
      <c r="G26" s="59" t="s">
        <v>124</v>
      </c>
      <c r="H26" s="60"/>
      <c r="I26" s="61"/>
      <c r="J26" s="61"/>
      <c r="K26" s="61"/>
      <c r="L26" s="61"/>
      <c r="M26" s="61"/>
      <c r="N26" s="51">
        <v>0.04888888888888889</v>
      </c>
      <c r="O26" s="52">
        <v>0.04888888888888889</v>
      </c>
      <c r="P26" s="62">
        <v>0</v>
      </c>
      <c r="Q26" s="91">
        <f t="shared" si="1"/>
        <v>0.04888888888888889</v>
      </c>
      <c r="R26" s="92">
        <f t="shared" si="0"/>
        <v>29.474431818181813</v>
      </c>
    </row>
    <row r="27" spans="1:18" ht="14.25" customHeight="1">
      <c r="A27" s="53">
        <v>21</v>
      </c>
      <c r="B27" s="54" t="s">
        <v>91</v>
      </c>
      <c r="C27" s="55">
        <v>331</v>
      </c>
      <c r="D27" s="56" t="s">
        <v>228</v>
      </c>
      <c r="E27" s="57" t="s">
        <v>92</v>
      </c>
      <c r="F27" s="58">
        <v>1966</v>
      </c>
      <c r="G27" s="59" t="s">
        <v>19</v>
      </c>
      <c r="H27" s="60"/>
      <c r="I27" s="61"/>
      <c r="J27" s="61"/>
      <c r="K27" s="61"/>
      <c r="L27" s="61"/>
      <c r="M27" s="61"/>
      <c r="N27" s="51">
        <v>0.05033564814814815</v>
      </c>
      <c r="O27" s="52">
        <v>0.05033564814814815</v>
      </c>
      <c r="P27" s="62">
        <v>0</v>
      </c>
      <c r="Q27" s="91">
        <f t="shared" si="1"/>
        <v>0.05033564814814815</v>
      </c>
      <c r="R27" s="92">
        <f t="shared" si="0"/>
        <v>28.627270636928024</v>
      </c>
    </row>
    <row r="28" spans="1:18" ht="12.75">
      <c r="A28" s="53">
        <v>22</v>
      </c>
      <c r="B28" s="54" t="s">
        <v>91</v>
      </c>
      <c r="C28" s="55">
        <v>201</v>
      </c>
      <c r="D28" s="56" t="s">
        <v>229</v>
      </c>
      <c r="E28" s="57" t="s">
        <v>147</v>
      </c>
      <c r="F28" s="58">
        <v>1989</v>
      </c>
      <c r="G28" s="59" t="s">
        <v>20</v>
      </c>
      <c r="H28" s="60"/>
      <c r="I28" s="61"/>
      <c r="J28" s="61"/>
      <c r="K28" s="61"/>
      <c r="L28" s="61"/>
      <c r="M28" s="61"/>
      <c r="N28" s="51">
        <v>0.051053240740740746</v>
      </c>
      <c r="O28" s="52">
        <v>0.051053240740740746</v>
      </c>
      <c r="P28" s="62">
        <v>0</v>
      </c>
      <c r="Q28" s="91">
        <f t="shared" si="1"/>
        <v>0.051053240740740746</v>
      </c>
      <c r="R28" s="92">
        <f t="shared" si="0"/>
        <v>28.22489231466787</v>
      </c>
    </row>
    <row r="29" spans="1:18" ht="12.75">
      <c r="A29" s="53">
        <v>23</v>
      </c>
      <c r="B29" s="54" t="s">
        <v>91</v>
      </c>
      <c r="C29" s="55">
        <v>180</v>
      </c>
      <c r="D29" s="56" t="s">
        <v>230</v>
      </c>
      <c r="E29" s="57" t="s">
        <v>36</v>
      </c>
      <c r="F29" s="58">
        <v>1990</v>
      </c>
      <c r="G29" s="59" t="s">
        <v>120</v>
      </c>
      <c r="H29" s="60"/>
      <c r="I29" s="61"/>
      <c r="J29" s="61"/>
      <c r="K29" s="61"/>
      <c r="L29" s="61"/>
      <c r="M29" s="61"/>
      <c r="N29" s="51">
        <v>0.05236111111111108</v>
      </c>
      <c r="O29" s="52">
        <v>0.05236111111111108</v>
      </c>
      <c r="P29" s="62">
        <v>0</v>
      </c>
      <c r="Q29" s="91">
        <f t="shared" si="1"/>
        <v>0.05236111111111108</v>
      </c>
      <c r="R29" s="92">
        <f t="shared" si="0"/>
        <v>27.519893899204256</v>
      </c>
    </row>
    <row r="30" spans="1:18" ht="12.75">
      <c r="A30" s="53">
        <v>24</v>
      </c>
      <c r="B30" s="54" t="s">
        <v>91</v>
      </c>
      <c r="C30" s="55">
        <v>196</v>
      </c>
      <c r="D30" s="56" t="s">
        <v>231</v>
      </c>
      <c r="E30" s="57" t="s">
        <v>36</v>
      </c>
      <c r="F30" s="58">
        <v>1989</v>
      </c>
      <c r="G30" s="59" t="s">
        <v>232</v>
      </c>
      <c r="H30" s="60"/>
      <c r="I30" s="61"/>
      <c r="J30" s="61"/>
      <c r="K30" s="61"/>
      <c r="L30" s="61"/>
      <c r="M30" s="61"/>
      <c r="N30" s="51">
        <v>0.053425925925925925</v>
      </c>
      <c r="O30" s="51">
        <v>0.053425925925925925</v>
      </c>
      <c r="P30" s="62">
        <v>0</v>
      </c>
      <c r="Q30" s="91">
        <f t="shared" si="1"/>
        <v>0.053425925925925925</v>
      </c>
      <c r="R30" s="92">
        <f t="shared" si="0"/>
        <v>26.971403812824956</v>
      </c>
    </row>
    <row r="31" spans="1:18" ht="12.75">
      <c r="A31" s="53">
        <v>25</v>
      </c>
      <c r="B31" s="54" t="s">
        <v>91</v>
      </c>
      <c r="C31" s="55">
        <v>236</v>
      </c>
      <c r="D31" s="56" t="s">
        <v>233</v>
      </c>
      <c r="E31" s="57" t="s">
        <v>32</v>
      </c>
      <c r="F31" s="58">
        <v>1992</v>
      </c>
      <c r="G31" s="59" t="s">
        <v>20</v>
      </c>
      <c r="H31" s="60"/>
      <c r="I31" s="61"/>
      <c r="J31" s="61"/>
      <c r="K31" s="61"/>
      <c r="L31" s="61"/>
      <c r="M31" s="61"/>
      <c r="N31" s="51">
        <v>0.053888888888888896</v>
      </c>
      <c r="O31" s="52">
        <v>0.053888888888888896</v>
      </c>
      <c r="P31" s="62">
        <v>0</v>
      </c>
      <c r="Q31" s="91">
        <f t="shared" si="1"/>
        <v>0.053888888888888896</v>
      </c>
      <c r="R31" s="92">
        <f t="shared" si="0"/>
        <v>26.739690721649477</v>
      </c>
    </row>
    <row r="32" spans="1:18" ht="12.75">
      <c r="A32" s="53">
        <v>26</v>
      </c>
      <c r="B32" s="54" t="s">
        <v>91</v>
      </c>
      <c r="C32" s="55">
        <v>135</v>
      </c>
      <c r="D32" s="56" t="s">
        <v>234</v>
      </c>
      <c r="E32" s="57" t="s">
        <v>18</v>
      </c>
      <c r="F32" s="58">
        <v>1990</v>
      </c>
      <c r="G32" s="59" t="s">
        <v>20</v>
      </c>
      <c r="H32" s="60"/>
      <c r="I32" s="61"/>
      <c r="J32" s="61"/>
      <c r="K32" s="61"/>
      <c r="L32" s="61"/>
      <c r="M32" s="61"/>
      <c r="N32" s="51">
        <v>0.05457175925925926</v>
      </c>
      <c r="O32" s="52">
        <v>0.05457175925925926</v>
      </c>
      <c r="P32" s="62">
        <v>0</v>
      </c>
      <c r="Q32" s="91">
        <f t="shared" si="1"/>
        <v>0.05457175925925926</v>
      </c>
      <c r="R32" s="92">
        <f t="shared" si="0"/>
        <v>26.4050901378579</v>
      </c>
    </row>
    <row r="33" spans="1:18" ht="12.75">
      <c r="A33" s="53">
        <v>27</v>
      </c>
      <c r="B33" s="54" t="s">
        <v>91</v>
      </c>
      <c r="C33" s="55">
        <v>354</v>
      </c>
      <c r="D33" s="56" t="s">
        <v>235</v>
      </c>
      <c r="E33" s="57" t="s">
        <v>198</v>
      </c>
      <c r="F33" s="58">
        <v>1990</v>
      </c>
      <c r="G33" s="59" t="s">
        <v>120</v>
      </c>
      <c r="H33" s="60"/>
      <c r="I33" s="61"/>
      <c r="J33" s="61"/>
      <c r="K33" s="61"/>
      <c r="L33" s="61"/>
      <c r="M33" s="61"/>
      <c r="N33" s="51">
        <v>0.054837962962962956</v>
      </c>
      <c r="O33" s="52">
        <v>0.054837962962962956</v>
      </c>
      <c r="P33" s="62">
        <v>0</v>
      </c>
      <c r="Q33" s="91">
        <f t="shared" si="1"/>
        <v>0.054837962962962956</v>
      </c>
      <c r="R33" s="92">
        <f t="shared" si="0"/>
        <v>26.276910088645</v>
      </c>
    </row>
    <row r="34" spans="1:18" ht="12.75">
      <c r="A34" s="53">
        <v>28</v>
      </c>
      <c r="B34" s="54" t="s">
        <v>91</v>
      </c>
      <c r="C34" s="55">
        <v>283</v>
      </c>
      <c r="D34" s="56" t="s">
        <v>236</v>
      </c>
      <c r="E34" s="57" t="s">
        <v>40</v>
      </c>
      <c r="F34" s="58">
        <v>1984</v>
      </c>
      <c r="G34" s="59" t="s">
        <v>124</v>
      </c>
      <c r="H34" s="60"/>
      <c r="I34" s="61"/>
      <c r="J34" s="61"/>
      <c r="K34" s="61"/>
      <c r="L34" s="61"/>
      <c r="M34" s="61"/>
      <c r="N34" s="51">
        <v>0.05502314814814815</v>
      </c>
      <c r="O34" s="52">
        <v>0.05502314814814815</v>
      </c>
      <c r="P34" s="62">
        <v>0</v>
      </c>
      <c r="Q34" s="91">
        <f t="shared" si="1"/>
        <v>0.05502314814814815</v>
      </c>
      <c r="R34" s="92">
        <f t="shared" si="0"/>
        <v>26.188472864955827</v>
      </c>
    </row>
    <row r="35" spans="1:18" ht="12.75">
      <c r="A35" s="53">
        <v>29</v>
      </c>
      <c r="B35" s="54" t="s">
        <v>91</v>
      </c>
      <c r="C35" s="55">
        <v>233</v>
      </c>
      <c r="D35" s="56" t="s">
        <v>237</v>
      </c>
      <c r="E35" s="57" t="s">
        <v>32</v>
      </c>
      <c r="F35" s="58">
        <v>1991</v>
      </c>
      <c r="G35" s="59" t="s">
        <v>124</v>
      </c>
      <c r="H35" s="60"/>
      <c r="I35" s="61"/>
      <c r="J35" s="61"/>
      <c r="K35" s="61"/>
      <c r="L35" s="61"/>
      <c r="M35" s="61"/>
      <c r="N35" s="51">
        <v>0.05509259259259259</v>
      </c>
      <c r="O35" s="52">
        <v>0.05509259259259259</v>
      </c>
      <c r="P35" s="62">
        <v>0</v>
      </c>
      <c r="Q35" s="91">
        <f t="shared" si="1"/>
        <v>0.05509259259259259</v>
      </c>
      <c r="R35" s="92">
        <f t="shared" si="0"/>
        <v>26.15546218487395</v>
      </c>
    </row>
    <row r="36" spans="1:18" ht="12.75">
      <c r="A36" s="53">
        <v>30</v>
      </c>
      <c r="B36" s="54" t="s">
        <v>91</v>
      </c>
      <c r="C36" s="55">
        <v>326</v>
      </c>
      <c r="D36" s="56" t="s">
        <v>238</v>
      </c>
      <c r="E36" s="57" t="s">
        <v>92</v>
      </c>
      <c r="F36" s="58">
        <v>1990</v>
      </c>
      <c r="G36" s="59" t="s">
        <v>124</v>
      </c>
      <c r="H36" s="60"/>
      <c r="I36" s="61"/>
      <c r="J36" s="61"/>
      <c r="K36" s="61"/>
      <c r="L36" s="61"/>
      <c r="M36" s="61"/>
      <c r="N36" s="51">
        <v>0.05517361111111111</v>
      </c>
      <c r="O36" s="52">
        <v>0.05517361111111111</v>
      </c>
      <c r="P36" s="62">
        <v>0</v>
      </c>
      <c r="Q36" s="91">
        <f t="shared" si="1"/>
        <v>0.05517361111111111</v>
      </c>
      <c r="R36" s="92">
        <f t="shared" si="0"/>
        <v>26.117054751415985</v>
      </c>
    </row>
    <row r="37" spans="1:18" ht="12.75">
      <c r="A37" s="53">
        <v>31</v>
      </c>
      <c r="B37" s="54" t="s">
        <v>91</v>
      </c>
      <c r="C37" s="55">
        <v>3</v>
      </c>
      <c r="D37" s="56" t="s">
        <v>239</v>
      </c>
      <c r="E37" s="57" t="s">
        <v>27</v>
      </c>
      <c r="F37" s="58">
        <v>1991</v>
      </c>
      <c r="G37" s="59" t="s">
        <v>20</v>
      </c>
      <c r="H37" s="60"/>
      <c r="I37" s="61"/>
      <c r="J37" s="61"/>
      <c r="K37" s="61"/>
      <c r="L37" s="61"/>
      <c r="M37" s="61"/>
      <c r="N37" s="51">
        <v>0.055810185185185185</v>
      </c>
      <c r="O37" s="52">
        <v>0.055810185185185185</v>
      </c>
      <c r="P37" s="62">
        <v>0</v>
      </c>
      <c r="Q37" s="91">
        <f t="shared" si="1"/>
        <v>0.055810185185185185</v>
      </c>
      <c r="R37" s="92">
        <f t="shared" si="0"/>
        <v>25.819162173372046</v>
      </c>
    </row>
    <row r="38" spans="1:18" ht="15" customHeight="1">
      <c r="A38" s="53">
        <v>33</v>
      </c>
      <c r="B38" s="54" t="s">
        <v>91</v>
      </c>
      <c r="C38" s="55">
        <v>194</v>
      </c>
      <c r="D38" s="56" t="s">
        <v>83</v>
      </c>
      <c r="E38" s="57" t="s">
        <v>36</v>
      </c>
      <c r="F38" s="58">
        <v>1992</v>
      </c>
      <c r="G38" s="59" t="s">
        <v>24</v>
      </c>
      <c r="H38" s="60"/>
      <c r="I38" s="61"/>
      <c r="J38" s="61"/>
      <c r="K38" s="61"/>
      <c r="L38" s="61"/>
      <c r="M38" s="61"/>
      <c r="N38" s="51">
        <v>0.05774305555555559</v>
      </c>
      <c r="O38" s="52">
        <v>0.05774305555555559</v>
      </c>
      <c r="P38" s="62">
        <v>0</v>
      </c>
      <c r="Q38" s="91">
        <f t="shared" si="1"/>
        <v>0.05774305555555559</v>
      </c>
      <c r="R38" s="92">
        <f t="shared" si="0"/>
        <v>24.95490078171977</v>
      </c>
    </row>
    <row r="39" spans="1:18" ht="12.75">
      <c r="A39" s="53">
        <v>34</v>
      </c>
      <c r="B39" s="54" t="s">
        <v>91</v>
      </c>
      <c r="C39" s="55">
        <v>167</v>
      </c>
      <c r="D39" s="56" t="s">
        <v>240</v>
      </c>
      <c r="E39" s="57" t="s">
        <v>30</v>
      </c>
      <c r="F39" s="58">
        <v>1991</v>
      </c>
      <c r="G39" s="59" t="s">
        <v>124</v>
      </c>
      <c r="H39" s="60"/>
      <c r="I39" s="61"/>
      <c r="J39" s="61"/>
      <c r="K39" s="61"/>
      <c r="L39" s="61"/>
      <c r="M39" s="61"/>
      <c r="N39" s="51">
        <v>0.0587037037037037</v>
      </c>
      <c r="O39" s="52">
        <v>0.0587037037037037</v>
      </c>
      <c r="P39" s="62">
        <v>0</v>
      </c>
      <c r="Q39" s="91">
        <f t="shared" si="1"/>
        <v>0.0587037037037037</v>
      </c>
      <c r="R39" s="92">
        <f t="shared" si="0"/>
        <v>24.54652996845426</v>
      </c>
    </row>
    <row r="40" spans="1:18" ht="12.75">
      <c r="A40" s="53">
        <v>35</v>
      </c>
      <c r="B40" s="54" t="s">
        <v>91</v>
      </c>
      <c r="C40" s="55">
        <v>113</v>
      </c>
      <c r="D40" s="56" t="s">
        <v>241</v>
      </c>
      <c r="E40" s="57" t="s">
        <v>18</v>
      </c>
      <c r="F40" s="58">
        <v>1988</v>
      </c>
      <c r="G40" s="59" t="s">
        <v>120</v>
      </c>
      <c r="H40" s="60"/>
      <c r="I40" s="61"/>
      <c r="J40" s="61"/>
      <c r="K40" s="61"/>
      <c r="L40" s="61"/>
      <c r="M40" s="61"/>
      <c r="N40" s="51">
        <v>0.05883101851851852</v>
      </c>
      <c r="O40" s="52">
        <v>0.05883101851851852</v>
      </c>
      <c r="P40" s="62">
        <v>0</v>
      </c>
      <c r="Q40" s="91">
        <f t="shared" si="1"/>
        <v>0.05883101851851852</v>
      </c>
      <c r="R40" s="92">
        <f t="shared" si="0"/>
        <v>24.493409403895335</v>
      </c>
    </row>
    <row r="41" spans="1:18" ht="12.75">
      <c r="A41" s="53">
        <v>36</v>
      </c>
      <c r="B41" s="54" t="s">
        <v>91</v>
      </c>
      <c r="C41" s="55">
        <v>328</v>
      </c>
      <c r="D41" s="56" t="s">
        <v>242</v>
      </c>
      <c r="E41" s="57" t="s">
        <v>92</v>
      </c>
      <c r="F41" s="58">
        <v>1992</v>
      </c>
      <c r="G41" s="59" t="s">
        <v>20</v>
      </c>
      <c r="H41" s="60"/>
      <c r="I41" s="61"/>
      <c r="J41" s="61"/>
      <c r="K41" s="61"/>
      <c r="L41" s="61"/>
      <c r="M41" s="61"/>
      <c r="N41" s="51">
        <v>0.06104166666666666</v>
      </c>
      <c r="O41" s="52">
        <v>0.06104166666666666</v>
      </c>
      <c r="P41" s="62">
        <v>0</v>
      </c>
      <c r="Q41" s="91">
        <f t="shared" si="1"/>
        <v>0.06104166666666666</v>
      </c>
      <c r="R41" s="92">
        <f t="shared" si="0"/>
        <v>23.60637087599545</v>
      </c>
    </row>
    <row r="42" spans="1:18" ht="12.75">
      <c r="A42" s="53">
        <v>37</v>
      </c>
      <c r="B42" s="54" t="s">
        <v>91</v>
      </c>
      <c r="C42" s="55">
        <v>267</v>
      </c>
      <c r="D42" s="56" t="s">
        <v>243</v>
      </c>
      <c r="E42" s="57" t="s">
        <v>40</v>
      </c>
      <c r="F42" s="58">
        <v>1989</v>
      </c>
      <c r="G42" s="59" t="s">
        <v>120</v>
      </c>
      <c r="H42" s="60"/>
      <c r="I42" s="61"/>
      <c r="J42" s="61"/>
      <c r="K42" s="61"/>
      <c r="L42" s="61"/>
      <c r="M42" s="61"/>
      <c r="N42" s="51">
        <v>0.06129629629629629</v>
      </c>
      <c r="O42" s="52">
        <v>0.06129629629629629</v>
      </c>
      <c r="P42" s="62">
        <v>0</v>
      </c>
      <c r="Q42" s="91">
        <f t="shared" si="1"/>
        <v>0.06129629629629629</v>
      </c>
      <c r="R42" s="92">
        <f t="shared" si="0"/>
        <v>23.508308157099698</v>
      </c>
    </row>
    <row r="43" spans="1:18" ht="12.75">
      <c r="A43" s="53">
        <v>38</v>
      </c>
      <c r="B43" s="54" t="s">
        <v>91</v>
      </c>
      <c r="C43" s="55">
        <v>368</v>
      </c>
      <c r="D43" s="56" t="s">
        <v>85</v>
      </c>
      <c r="E43" s="57" t="s">
        <v>36</v>
      </c>
      <c r="F43" s="58">
        <v>1989</v>
      </c>
      <c r="G43" s="59" t="s">
        <v>24</v>
      </c>
      <c r="H43" s="60" t="s">
        <v>47</v>
      </c>
      <c r="I43" s="61"/>
      <c r="J43" s="61"/>
      <c r="K43" s="61"/>
      <c r="L43" s="61"/>
      <c r="M43" s="61"/>
      <c r="N43" s="51">
        <v>0.04673611111111109</v>
      </c>
      <c r="O43" s="64" t="s">
        <v>48</v>
      </c>
      <c r="P43" s="62">
        <v>1</v>
      </c>
      <c r="Q43" s="91">
        <f t="shared" si="1"/>
        <v>0.06676587301587299</v>
      </c>
      <c r="R43" s="92">
        <f t="shared" si="0"/>
        <v>21.582466567607735</v>
      </c>
    </row>
    <row r="44" spans="1:18" ht="12.75">
      <c r="A44" s="53">
        <v>40</v>
      </c>
      <c r="B44" s="54" t="s">
        <v>91</v>
      </c>
      <c r="C44" s="55">
        <v>362</v>
      </c>
      <c r="D44" s="56" t="s">
        <v>244</v>
      </c>
      <c r="E44" s="57" t="s">
        <v>94</v>
      </c>
      <c r="F44" s="58">
        <v>1987</v>
      </c>
      <c r="G44" s="59" t="s">
        <v>120</v>
      </c>
      <c r="H44" s="60" t="s">
        <v>47</v>
      </c>
      <c r="I44" s="61"/>
      <c r="J44" s="61"/>
      <c r="K44" s="61"/>
      <c r="L44" s="61"/>
      <c r="M44" s="61"/>
      <c r="N44" s="51">
        <v>0.04751157407407414</v>
      </c>
      <c r="O44" s="64" t="s">
        <v>48</v>
      </c>
      <c r="P44" s="62">
        <v>1</v>
      </c>
      <c r="Q44" s="91">
        <f t="shared" si="1"/>
        <v>0.06787367724867734</v>
      </c>
      <c r="R44" s="92">
        <f t="shared" si="0"/>
        <v>21.230207064555394</v>
      </c>
    </row>
    <row r="45" spans="1:18" ht="12.75">
      <c r="A45" s="53">
        <v>41</v>
      </c>
      <c r="B45" s="54" t="s">
        <v>91</v>
      </c>
      <c r="C45" s="55">
        <v>124</v>
      </c>
      <c r="D45" s="56" t="s">
        <v>245</v>
      </c>
      <c r="E45" s="57" t="s">
        <v>18</v>
      </c>
      <c r="F45" s="58">
        <v>1989</v>
      </c>
      <c r="G45" s="59" t="s">
        <v>124</v>
      </c>
      <c r="H45" s="60"/>
      <c r="I45" s="61"/>
      <c r="J45" s="61" t="s">
        <v>47</v>
      </c>
      <c r="K45" s="61"/>
      <c r="L45" s="61"/>
      <c r="M45" s="61" t="s">
        <v>47</v>
      </c>
      <c r="N45" s="51">
        <v>0.058321759259259254</v>
      </c>
      <c r="O45" s="64" t="s">
        <v>48</v>
      </c>
      <c r="P45" s="62">
        <v>2</v>
      </c>
      <c r="Q45" s="91">
        <f t="shared" si="1"/>
        <v>0.11902399848828421</v>
      </c>
      <c r="R45" s="92">
        <f t="shared" si="0"/>
        <v>12.106568763643578</v>
      </c>
    </row>
    <row r="46" spans="1:18" ht="12.75">
      <c r="A46" s="53">
        <v>42</v>
      </c>
      <c r="B46" s="54" t="s">
        <v>91</v>
      </c>
      <c r="C46" s="55">
        <v>269</v>
      </c>
      <c r="D46" s="56" t="s">
        <v>246</v>
      </c>
      <c r="E46" s="57" t="s">
        <v>40</v>
      </c>
      <c r="F46" s="58">
        <v>1992</v>
      </c>
      <c r="G46" s="59" t="s">
        <v>124</v>
      </c>
      <c r="H46" s="60" t="s">
        <v>47</v>
      </c>
      <c r="I46" s="61"/>
      <c r="J46" s="61"/>
      <c r="K46" s="61" t="s">
        <v>47</v>
      </c>
      <c r="L46" s="61"/>
      <c r="M46" s="61"/>
      <c r="N46" s="51">
        <v>0.05866898148148142</v>
      </c>
      <c r="O46" s="64" t="s">
        <v>48</v>
      </c>
      <c r="P46" s="62">
        <v>2</v>
      </c>
      <c r="Q46" s="91">
        <f t="shared" si="1"/>
        <v>0.11973261526832944</v>
      </c>
      <c r="R46" s="92">
        <f t="shared" si="0"/>
        <v>12.034918129808652</v>
      </c>
    </row>
    <row r="47" spans="1:18" ht="12.75">
      <c r="A47" s="53">
        <v>43</v>
      </c>
      <c r="B47" s="54" t="s">
        <v>91</v>
      </c>
      <c r="C47" s="55">
        <v>183</v>
      </c>
      <c r="D47" s="56" t="s">
        <v>247</v>
      </c>
      <c r="E47" s="57" t="s">
        <v>36</v>
      </c>
      <c r="F47" s="58">
        <v>1990</v>
      </c>
      <c r="G47" s="59" t="s">
        <v>124</v>
      </c>
      <c r="H47" s="60"/>
      <c r="I47" s="61"/>
      <c r="J47" s="61"/>
      <c r="K47" s="61"/>
      <c r="L47" s="61"/>
      <c r="M47" s="61"/>
      <c r="N47" s="51">
        <v>0.06385416666666667</v>
      </c>
      <c r="O47" s="64" t="s">
        <v>73</v>
      </c>
      <c r="P47" s="62">
        <v>4</v>
      </c>
      <c r="Q47" s="91">
        <f t="shared" si="1"/>
        <v>0.2659482160211024</v>
      </c>
      <c r="R47" s="92">
        <f t="shared" si="0"/>
        <v>5.418243610657965</v>
      </c>
    </row>
    <row r="48" spans="1:18" ht="12.75">
      <c r="A48" s="53">
        <v>44</v>
      </c>
      <c r="B48" s="54" t="s">
        <v>91</v>
      </c>
      <c r="C48" s="55">
        <v>154</v>
      </c>
      <c r="D48" s="56" t="s">
        <v>248</v>
      </c>
      <c r="E48" s="57" t="s">
        <v>58</v>
      </c>
      <c r="F48" s="58">
        <v>1991</v>
      </c>
      <c r="G48" s="59" t="s">
        <v>124</v>
      </c>
      <c r="H48" s="60"/>
      <c r="I48" s="61"/>
      <c r="J48" s="61"/>
      <c r="K48" s="61"/>
      <c r="L48" s="61"/>
      <c r="M48" s="61"/>
      <c r="N48" s="51">
        <v>0.06410879629629629</v>
      </c>
      <c r="O48" s="64" t="s">
        <v>73</v>
      </c>
      <c r="P48" s="62">
        <v>4</v>
      </c>
      <c r="Q48" s="91">
        <f t="shared" si="1"/>
        <v>0.26700873093001376</v>
      </c>
      <c r="R48" s="92">
        <f t="shared" si="0"/>
        <v>5.3967232352410175</v>
      </c>
    </row>
    <row r="49" spans="1:18" ht="12.75">
      <c r="A49" s="53">
        <v>45</v>
      </c>
      <c r="B49" s="54" t="s">
        <v>91</v>
      </c>
      <c r="C49" s="55">
        <v>9</v>
      </c>
      <c r="D49" s="56" t="s">
        <v>249</v>
      </c>
      <c r="E49" s="57" t="s">
        <v>27</v>
      </c>
      <c r="F49" s="58">
        <v>1992</v>
      </c>
      <c r="G49" s="59" t="s">
        <v>20</v>
      </c>
      <c r="H49" s="60"/>
      <c r="I49" s="61"/>
      <c r="J49" s="61"/>
      <c r="K49" s="61"/>
      <c r="L49" s="61"/>
      <c r="M49" s="61"/>
      <c r="N49" s="51">
        <v>0.06482638888888889</v>
      </c>
      <c r="O49" s="64" t="s">
        <v>73</v>
      </c>
      <c r="P49" s="62">
        <v>4</v>
      </c>
      <c r="Q49" s="91">
        <f t="shared" si="1"/>
        <v>0.2699974547642187</v>
      </c>
      <c r="R49" s="92">
        <f t="shared" si="0"/>
        <v>5.336984467059451</v>
      </c>
    </row>
    <row r="50" spans="1:18" ht="12.75">
      <c r="A50" s="53">
        <v>46</v>
      </c>
      <c r="B50" s="54"/>
      <c r="C50" s="55">
        <v>176</v>
      </c>
      <c r="D50" s="56" t="s">
        <v>250</v>
      </c>
      <c r="E50" s="57" t="s">
        <v>30</v>
      </c>
      <c r="F50" s="58">
        <v>1993</v>
      </c>
      <c r="G50" s="59" t="s">
        <v>124</v>
      </c>
      <c r="H50" s="60"/>
      <c r="I50" s="61"/>
      <c r="J50" s="61"/>
      <c r="K50" s="61"/>
      <c r="L50" s="61"/>
      <c r="M50" s="61"/>
      <c r="N50" s="51">
        <v>0.06627314814814815</v>
      </c>
      <c r="O50" s="64" t="s">
        <v>73</v>
      </c>
      <c r="P50" s="62">
        <v>4</v>
      </c>
      <c r="Q50" s="91">
        <f t="shared" si="1"/>
        <v>0.2760231076557608</v>
      </c>
      <c r="R50" s="92">
        <f t="shared" si="0"/>
        <v>5.220476772616134</v>
      </c>
    </row>
    <row r="51" spans="1:18" ht="12.75">
      <c r="A51" s="53">
        <v>47</v>
      </c>
      <c r="B51" s="54" t="s">
        <v>91</v>
      </c>
      <c r="C51" s="55">
        <v>172</v>
      </c>
      <c r="D51" s="56" t="s">
        <v>251</v>
      </c>
      <c r="E51" s="57" t="s">
        <v>30</v>
      </c>
      <c r="F51" s="58">
        <v>1989</v>
      </c>
      <c r="G51" s="59" t="s">
        <v>20</v>
      </c>
      <c r="H51" s="60"/>
      <c r="I51" s="61"/>
      <c r="J51" s="61"/>
      <c r="K51" s="61"/>
      <c r="L51" s="61"/>
      <c r="M51" s="61"/>
      <c r="N51" s="51">
        <v>0.07002314814814815</v>
      </c>
      <c r="O51" s="64" t="s">
        <v>73</v>
      </c>
      <c r="P51" s="62">
        <v>4</v>
      </c>
      <c r="Q51" s="91">
        <f t="shared" si="1"/>
        <v>0.291641599950638</v>
      </c>
      <c r="R51" s="92">
        <f t="shared" si="0"/>
        <v>4.940900826446279</v>
      </c>
    </row>
    <row r="52" spans="1:18" ht="12.75">
      <c r="A52" s="53">
        <v>48</v>
      </c>
      <c r="B52" s="54" t="s">
        <v>91</v>
      </c>
      <c r="C52" s="55">
        <v>204</v>
      </c>
      <c r="D52" s="93" t="s">
        <v>252</v>
      </c>
      <c r="E52" s="57" t="s">
        <v>147</v>
      </c>
      <c r="F52" s="58">
        <v>1992</v>
      </c>
      <c r="G52" s="59" t="s">
        <v>20</v>
      </c>
      <c r="H52" s="60"/>
      <c r="I52" s="61"/>
      <c r="J52" s="61"/>
      <c r="K52" s="61"/>
      <c r="L52" s="61"/>
      <c r="M52" s="61"/>
      <c r="N52" s="51">
        <v>0.07193287037037037</v>
      </c>
      <c r="O52" s="64" t="s">
        <v>73</v>
      </c>
      <c r="P52" s="62">
        <v>4</v>
      </c>
      <c r="Q52" s="91">
        <f t="shared" si="1"/>
        <v>0.29959546176747354</v>
      </c>
      <c r="R52" s="92">
        <f t="shared" si="0"/>
        <v>4.809726468222041</v>
      </c>
    </row>
    <row r="53" spans="1:18" ht="12.75">
      <c r="A53" s="53">
        <v>49</v>
      </c>
      <c r="B53" s="54" t="s">
        <v>91</v>
      </c>
      <c r="C53" s="55">
        <v>235</v>
      </c>
      <c r="D53" s="56" t="s">
        <v>253</v>
      </c>
      <c r="E53" s="57" t="s">
        <v>32</v>
      </c>
      <c r="F53" s="58">
        <v>1982</v>
      </c>
      <c r="G53" s="59" t="s">
        <v>124</v>
      </c>
      <c r="H53" s="60"/>
      <c r="I53" s="61"/>
      <c r="J53" s="61"/>
      <c r="K53" s="61"/>
      <c r="L53" s="61"/>
      <c r="M53" s="61"/>
      <c r="N53" s="51">
        <v>0.07737268518518518</v>
      </c>
      <c r="O53" s="64" t="s">
        <v>73</v>
      </c>
      <c r="P53" s="62">
        <v>4</v>
      </c>
      <c r="Q53" s="91">
        <f t="shared" si="1"/>
        <v>0.32225191663967184</v>
      </c>
      <c r="R53" s="92">
        <f t="shared" si="0"/>
        <v>4.471570680628271</v>
      </c>
    </row>
    <row r="54" spans="1:18" ht="12.75">
      <c r="A54" s="53">
        <v>50</v>
      </c>
      <c r="B54" s="54" t="s">
        <v>91</v>
      </c>
      <c r="C54" s="55">
        <v>199</v>
      </c>
      <c r="D54" s="56" t="s">
        <v>254</v>
      </c>
      <c r="E54" s="57" t="s">
        <v>147</v>
      </c>
      <c r="F54" s="58">
        <v>1990</v>
      </c>
      <c r="G54" s="59" t="s">
        <v>20</v>
      </c>
      <c r="H54" s="60"/>
      <c r="I54" s="61"/>
      <c r="J54" s="61"/>
      <c r="K54" s="61"/>
      <c r="L54" s="61"/>
      <c r="M54" s="61"/>
      <c r="N54" s="51">
        <v>0.08344907407407408</v>
      </c>
      <c r="O54" s="64" t="s">
        <v>73</v>
      </c>
      <c r="P54" s="62">
        <v>4</v>
      </c>
      <c r="Q54" s="91">
        <f t="shared" si="1"/>
        <v>0.3475596587841487</v>
      </c>
      <c r="R54" s="92">
        <f t="shared" si="0"/>
        <v>4.145970873786406</v>
      </c>
    </row>
    <row r="55" spans="1:18" ht="12.75">
      <c r="A55" s="53">
        <v>51</v>
      </c>
      <c r="B55" s="54" t="s">
        <v>91</v>
      </c>
      <c r="C55" s="55">
        <v>286</v>
      </c>
      <c r="D55" s="56" t="s">
        <v>255</v>
      </c>
      <c r="E55" s="57" t="s">
        <v>40</v>
      </c>
      <c r="F55" s="58">
        <v>1989</v>
      </c>
      <c r="G55" s="59" t="s">
        <v>124</v>
      </c>
      <c r="H55" s="60"/>
      <c r="I55" s="61"/>
      <c r="J55" s="61"/>
      <c r="K55" s="61"/>
      <c r="L55" s="61"/>
      <c r="M55" s="61"/>
      <c r="N55" s="51">
        <v>0.0931712962962963</v>
      </c>
      <c r="O55" s="64" t="s">
        <v>73</v>
      </c>
      <c r="P55" s="62">
        <v>4</v>
      </c>
      <c r="Q55" s="91">
        <f t="shared" si="1"/>
        <v>0.38805204621531164</v>
      </c>
      <c r="R55" s="92">
        <f t="shared" si="0"/>
        <v>3.7133478260869555</v>
      </c>
    </row>
    <row r="56" spans="1:18" ht="12.75">
      <c r="A56" s="53">
        <v>54</v>
      </c>
      <c r="B56" s="54" t="s">
        <v>91</v>
      </c>
      <c r="C56" s="55">
        <v>237</v>
      </c>
      <c r="D56" s="56" t="s">
        <v>256</v>
      </c>
      <c r="E56" s="57" t="s">
        <v>72</v>
      </c>
      <c r="F56" s="58">
        <v>1991</v>
      </c>
      <c r="G56" s="59" t="s">
        <v>124</v>
      </c>
      <c r="H56" s="60"/>
      <c r="I56" s="61"/>
      <c r="J56" s="61" t="s">
        <v>47</v>
      </c>
      <c r="K56" s="61"/>
      <c r="L56" s="61"/>
      <c r="M56" s="61"/>
      <c r="N56" s="51">
        <v>0.06918981481481479</v>
      </c>
      <c r="O56" s="64" t="s">
        <v>73</v>
      </c>
      <c r="P56" s="62">
        <v>5</v>
      </c>
      <c r="Q56" s="91">
        <f t="shared" si="1"/>
        <v>0.41167260555015656</v>
      </c>
      <c r="R56" s="92">
        <f t="shared" si="0"/>
        <v>3.5002868852459015</v>
      </c>
    </row>
    <row r="57" spans="1:18" ht="12.75">
      <c r="A57" s="53">
        <v>55</v>
      </c>
      <c r="B57" s="54" t="s">
        <v>91</v>
      </c>
      <c r="C57" s="55">
        <v>275</v>
      </c>
      <c r="D57" s="56" t="s">
        <v>257</v>
      </c>
      <c r="E57" s="57" t="s">
        <v>40</v>
      </c>
      <c r="F57" s="58">
        <v>1989</v>
      </c>
      <c r="G57" s="59" t="s">
        <v>124</v>
      </c>
      <c r="H57" s="60"/>
      <c r="I57" s="61"/>
      <c r="J57" s="61" t="s">
        <v>47</v>
      </c>
      <c r="K57" s="61"/>
      <c r="L57" s="61"/>
      <c r="M57" s="61"/>
      <c r="N57" s="51">
        <v>0.07585648148148139</v>
      </c>
      <c r="O57" s="64" t="s">
        <v>73</v>
      </c>
      <c r="P57" s="62">
        <v>5</v>
      </c>
      <c r="Q57" s="91">
        <f t="shared" si="1"/>
        <v>0.4513386177276219</v>
      </c>
      <c r="R57" s="92">
        <f t="shared" si="0"/>
        <v>3.192663259078428</v>
      </c>
    </row>
    <row r="58" spans="1:18" ht="12.75">
      <c r="A58" s="53">
        <v>56</v>
      </c>
      <c r="B58" s="54"/>
      <c r="C58" s="55">
        <v>260</v>
      </c>
      <c r="D58" s="56" t="s">
        <v>258</v>
      </c>
      <c r="E58" s="57" t="s">
        <v>170</v>
      </c>
      <c r="F58" s="58">
        <v>1992</v>
      </c>
      <c r="G58" s="59" t="s">
        <v>124</v>
      </c>
      <c r="H58" s="60"/>
      <c r="I58" s="61"/>
      <c r="J58" s="61" t="s">
        <v>47</v>
      </c>
      <c r="K58" s="61"/>
      <c r="L58" s="61"/>
      <c r="M58" s="61"/>
      <c r="N58" s="51">
        <v>0.0782870370370371</v>
      </c>
      <c r="O58" s="64" t="s">
        <v>73</v>
      </c>
      <c r="P58" s="62">
        <v>5</v>
      </c>
      <c r="Q58" s="91">
        <f t="shared" si="1"/>
        <v>0.46580018466732387</v>
      </c>
      <c r="R58" s="92">
        <f t="shared" si="0"/>
        <v>3.0935415434654017</v>
      </c>
    </row>
    <row r="59" spans="1:18" ht="12.75">
      <c r="A59" s="53">
        <v>57</v>
      </c>
      <c r="B59" s="54" t="s">
        <v>91</v>
      </c>
      <c r="C59" s="55">
        <v>357</v>
      </c>
      <c r="D59" s="56" t="s">
        <v>243</v>
      </c>
      <c r="E59" s="57" t="s">
        <v>94</v>
      </c>
      <c r="F59" s="58">
        <v>1990</v>
      </c>
      <c r="G59" s="59" t="s">
        <v>124</v>
      </c>
      <c r="H59" s="60"/>
      <c r="I59" s="61"/>
      <c r="J59" s="61" t="s">
        <v>47</v>
      </c>
      <c r="K59" s="61"/>
      <c r="L59" s="61"/>
      <c r="M59" s="61"/>
      <c r="N59" s="51">
        <v>0.0788773148148148</v>
      </c>
      <c r="O59" s="64" t="s">
        <v>73</v>
      </c>
      <c r="P59" s="62">
        <v>5</v>
      </c>
      <c r="Q59" s="91">
        <f t="shared" si="1"/>
        <v>0.46931227949553656</v>
      </c>
      <c r="R59" s="92">
        <f t="shared" si="0"/>
        <v>3.0703910491562723</v>
      </c>
    </row>
    <row r="60" spans="1:18" ht="12.75">
      <c r="A60" s="53">
        <v>58</v>
      </c>
      <c r="B60" s="54" t="s">
        <v>91</v>
      </c>
      <c r="C60" s="55">
        <v>358</v>
      </c>
      <c r="D60" s="56" t="s">
        <v>259</v>
      </c>
      <c r="E60" s="57" t="s">
        <v>94</v>
      </c>
      <c r="F60" s="58">
        <v>1991</v>
      </c>
      <c r="G60" s="59" t="s">
        <v>124</v>
      </c>
      <c r="H60" s="60"/>
      <c r="I60" s="61"/>
      <c r="J60" s="61" t="s">
        <v>47</v>
      </c>
      <c r="K60" s="61"/>
      <c r="L60" s="61"/>
      <c r="M60" s="61"/>
      <c r="N60" s="51">
        <v>0.08046296296296307</v>
      </c>
      <c r="O60" s="64" t="s">
        <v>73</v>
      </c>
      <c r="P60" s="62">
        <v>5</v>
      </c>
      <c r="Q60" s="91">
        <f t="shared" si="1"/>
        <v>0.47874673030858034</v>
      </c>
      <c r="R60" s="92">
        <f t="shared" si="0"/>
        <v>3.009884205983884</v>
      </c>
    </row>
    <row r="61" spans="1:18" ht="12.75">
      <c r="A61" s="53">
        <v>60</v>
      </c>
      <c r="B61" s="54" t="s">
        <v>91</v>
      </c>
      <c r="C61" s="55">
        <v>322</v>
      </c>
      <c r="D61" s="56" t="s">
        <v>260</v>
      </c>
      <c r="E61" s="57" t="s">
        <v>92</v>
      </c>
      <c r="F61" s="58">
        <v>1991</v>
      </c>
      <c r="G61" s="59" t="s">
        <v>124</v>
      </c>
      <c r="H61" s="60"/>
      <c r="I61" s="61"/>
      <c r="J61" s="61" t="s">
        <v>47</v>
      </c>
      <c r="K61" s="61"/>
      <c r="L61" s="61"/>
      <c r="M61" s="61"/>
      <c r="N61" s="51">
        <v>0.09997685185185184</v>
      </c>
      <c r="O61" s="64" t="s">
        <v>73</v>
      </c>
      <c r="P61" s="62">
        <v>5</v>
      </c>
      <c r="Q61" s="91">
        <f t="shared" si="1"/>
        <v>0.5948524534530367</v>
      </c>
      <c r="R61" s="92">
        <f t="shared" si="0"/>
        <v>2.422402755267422</v>
      </c>
    </row>
    <row r="62" spans="1:18" ht="12.75">
      <c r="A62" s="53">
        <v>61</v>
      </c>
      <c r="B62" s="54" t="s">
        <v>91</v>
      </c>
      <c r="C62" s="55">
        <v>281</v>
      </c>
      <c r="D62" s="56" t="s">
        <v>261</v>
      </c>
      <c r="E62" s="57" t="s">
        <v>40</v>
      </c>
      <c r="F62" s="58">
        <v>1991</v>
      </c>
      <c r="G62" s="59" t="s">
        <v>20</v>
      </c>
      <c r="H62" s="60"/>
      <c r="I62" s="61"/>
      <c r="J62" s="61"/>
      <c r="K62" s="61" t="s">
        <v>47</v>
      </c>
      <c r="L62" s="61"/>
      <c r="M62" s="61"/>
      <c r="N62" s="51">
        <v>0.10694444444444451</v>
      </c>
      <c r="O62" s="64" t="s">
        <v>73</v>
      </c>
      <c r="P62" s="62">
        <v>5</v>
      </c>
      <c r="Q62" s="91">
        <f t="shared" si="1"/>
        <v>0.6363089453468468</v>
      </c>
      <c r="R62" s="92">
        <f t="shared" si="0"/>
        <v>2.264579545454543</v>
      </c>
    </row>
    <row r="63" spans="1:18" ht="12.75">
      <c r="A63" s="53">
        <v>62</v>
      </c>
      <c r="B63" s="54" t="s">
        <v>91</v>
      </c>
      <c r="C63" s="55">
        <v>140</v>
      </c>
      <c r="D63" s="56" t="s">
        <v>262</v>
      </c>
      <c r="E63" s="57" t="s">
        <v>18</v>
      </c>
      <c r="F63" s="58">
        <v>1984</v>
      </c>
      <c r="G63" s="59" t="s">
        <v>124</v>
      </c>
      <c r="H63" s="60"/>
      <c r="I63" s="61"/>
      <c r="J63" s="61" t="s">
        <v>47</v>
      </c>
      <c r="K63" s="61"/>
      <c r="L63" s="61"/>
      <c r="M63" s="61"/>
      <c r="N63" s="51">
        <v>0.11127314814814826</v>
      </c>
      <c r="O63" s="64" t="s">
        <v>73</v>
      </c>
      <c r="P63" s="62">
        <v>5</v>
      </c>
      <c r="Q63" s="91">
        <f t="shared" si="1"/>
        <v>0.6620643074204099</v>
      </c>
      <c r="R63" s="92">
        <f t="shared" si="0"/>
        <v>2.1764837736634046</v>
      </c>
    </row>
    <row r="64" spans="1:18" ht="12.75">
      <c r="A64" s="53">
        <v>63</v>
      </c>
      <c r="B64" s="54" t="s">
        <v>91</v>
      </c>
      <c r="C64" s="55">
        <v>123</v>
      </c>
      <c r="D64" s="56" t="s">
        <v>263</v>
      </c>
      <c r="E64" s="57" t="s">
        <v>18</v>
      </c>
      <c r="F64" s="58">
        <v>1993</v>
      </c>
      <c r="G64" s="59" t="s">
        <v>124</v>
      </c>
      <c r="H64" s="60"/>
      <c r="I64" s="61"/>
      <c r="J64" s="61" t="s">
        <v>47</v>
      </c>
      <c r="K64" s="61"/>
      <c r="L64" s="61"/>
      <c r="M64" s="61" t="s">
        <v>47</v>
      </c>
      <c r="N64" s="51">
        <v>0.09094907407407393</v>
      </c>
      <c r="O64" s="64" t="s">
        <v>73</v>
      </c>
      <c r="P64" s="62">
        <v>6</v>
      </c>
      <c r="Q64" s="91">
        <f t="shared" si="1"/>
        <v>0.7730543742324539</v>
      </c>
      <c r="R64" s="92">
        <f t="shared" si="0"/>
        <v>1.8639985365232905</v>
      </c>
    </row>
    <row r="65" spans="1:18" ht="12.75">
      <c r="A65" s="53">
        <v>64</v>
      </c>
      <c r="B65" s="54" t="s">
        <v>91</v>
      </c>
      <c r="C65" s="55">
        <v>151</v>
      </c>
      <c r="D65" s="56" t="s">
        <v>264</v>
      </c>
      <c r="E65" s="57" t="s">
        <v>18</v>
      </c>
      <c r="F65" s="58">
        <v>1993</v>
      </c>
      <c r="G65" s="59" t="s">
        <v>124</v>
      </c>
      <c r="H65" s="60" t="s">
        <v>47</v>
      </c>
      <c r="I65" s="61"/>
      <c r="J65" s="61" t="s">
        <v>47</v>
      </c>
      <c r="K65" s="61"/>
      <c r="L65" s="61"/>
      <c r="M65" s="61" t="s">
        <v>47</v>
      </c>
      <c r="N65" s="51">
        <v>0.12615740740740744</v>
      </c>
      <c r="O65" s="64" t="s">
        <v>73</v>
      </c>
      <c r="P65" s="62">
        <v>7</v>
      </c>
      <c r="Q65" s="91">
        <f t="shared" si="1"/>
        <v>1.5318860995407346</v>
      </c>
      <c r="R65" s="92">
        <v>1</v>
      </c>
    </row>
    <row r="66" spans="1:18" ht="12.75">
      <c r="A66" s="53">
        <v>65</v>
      </c>
      <c r="B66" s="54" t="s">
        <v>91</v>
      </c>
      <c r="C66" s="55">
        <v>156</v>
      </c>
      <c r="D66" s="56" t="s">
        <v>265</v>
      </c>
      <c r="E66" s="57" t="s">
        <v>58</v>
      </c>
      <c r="F66" s="58">
        <v>1991</v>
      </c>
      <c r="G66" s="59" t="s">
        <v>124</v>
      </c>
      <c r="H66" s="60" t="s">
        <v>47</v>
      </c>
      <c r="I66" s="61" t="s">
        <v>47</v>
      </c>
      <c r="J66" s="61" t="s">
        <v>47</v>
      </c>
      <c r="K66" s="61"/>
      <c r="L66" s="61"/>
      <c r="M66" s="61" t="s">
        <v>47</v>
      </c>
      <c r="N66" s="51">
        <v>0.12840277777777775</v>
      </c>
      <c r="O66" s="64" t="s">
        <v>73</v>
      </c>
      <c r="P66" s="62">
        <v>8</v>
      </c>
      <c r="Q66" s="91"/>
      <c r="R66" s="92">
        <v>1</v>
      </c>
    </row>
    <row r="67" spans="1:18" ht="12.75">
      <c r="A67" s="53">
        <v>66</v>
      </c>
      <c r="B67" s="54" t="s">
        <v>91</v>
      </c>
      <c r="C67" s="55">
        <v>250</v>
      </c>
      <c r="D67" s="56" t="s">
        <v>266</v>
      </c>
      <c r="E67" s="57" t="s">
        <v>72</v>
      </c>
      <c r="F67" s="58">
        <v>1991</v>
      </c>
      <c r="G67" s="59" t="s">
        <v>120</v>
      </c>
      <c r="H67" s="60" t="s">
        <v>47</v>
      </c>
      <c r="I67" s="61"/>
      <c r="J67" s="61" t="s">
        <v>47</v>
      </c>
      <c r="K67" s="61" t="s">
        <v>47</v>
      </c>
      <c r="L67" s="61" t="s">
        <v>47</v>
      </c>
      <c r="M67" s="61" t="s">
        <v>47</v>
      </c>
      <c r="N67" s="51">
        <v>0.08611111111111114</v>
      </c>
      <c r="O67" s="64" t="s">
        <v>73</v>
      </c>
      <c r="P67" s="62">
        <v>9</v>
      </c>
      <c r="Q67" s="91"/>
      <c r="R67" s="92">
        <v>1</v>
      </c>
    </row>
    <row r="68" spans="1:18" ht="12.75">
      <c r="A68" s="53">
        <v>67</v>
      </c>
      <c r="B68" s="54" t="s">
        <v>91</v>
      </c>
      <c r="C68" s="55">
        <v>203</v>
      </c>
      <c r="D68" s="56" t="s">
        <v>267</v>
      </c>
      <c r="E68" s="57" t="s">
        <v>147</v>
      </c>
      <c r="F68" s="58">
        <v>1992</v>
      </c>
      <c r="G68" s="59" t="s">
        <v>124</v>
      </c>
      <c r="H68" s="60"/>
      <c r="I68" s="61"/>
      <c r="J68" s="61"/>
      <c r="K68" s="61"/>
      <c r="L68" s="61"/>
      <c r="M68" s="61"/>
      <c r="N68" s="51" t="s">
        <v>49</v>
      </c>
      <c r="O68" s="64" t="s">
        <v>75</v>
      </c>
      <c r="P68" s="62"/>
      <c r="Q68" s="94"/>
      <c r="R68" s="92">
        <v>1</v>
      </c>
    </row>
    <row r="69" spans="1:18" ht="12.75">
      <c r="A69" s="53">
        <v>68</v>
      </c>
      <c r="B69" s="54" t="s">
        <v>91</v>
      </c>
      <c r="C69" s="55">
        <v>118</v>
      </c>
      <c r="D69" s="56" t="s">
        <v>268</v>
      </c>
      <c r="E69" s="57" t="s">
        <v>18</v>
      </c>
      <c r="F69" s="58">
        <v>1992</v>
      </c>
      <c r="G69" s="59" t="s">
        <v>124</v>
      </c>
      <c r="H69" s="60"/>
      <c r="I69" s="61"/>
      <c r="J69" s="61"/>
      <c r="K69" s="61"/>
      <c r="L69" s="61"/>
      <c r="M69" s="61"/>
      <c r="N69" s="51" t="s">
        <v>49</v>
      </c>
      <c r="O69" s="64" t="s">
        <v>75</v>
      </c>
      <c r="P69" s="62"/>
      <c r="Q69" s="94"/>
      <c r="R69" s="92">
        <v>1</v>
      </c>
    </row>
    <row r="70" spans="1:18" ht="12.75">
      <c r="A70" s="53">
        <v>69</v>
      </c>
      <c r="B70" s="54" t="s">
        <v>91</v>
      </c>
      <c r="C70" s="55">
        <v>339</v>
      </c>
      <c r="D70" s="56" t="s">
        <v>269</v>
      </c>
      <c r="E70" s="57" t="s">
        <v>191</v>
      </c>
      <c r="F70" s="58">
        <v>1991</v>
      </c>
      <c r="G70" s="59" t="s">
        <v>124</v>
      </c>
      <c r="H70" s="60"/>
      <c r="I70" s="61"/>
      <c r="J70" s="61"/>
      <c r="K70" s="61"/>
      <c r="L70" s="61"/>
      <c r="M70" s="61"/>
      <c r="N70" s="51" t="s">
        <v>49</v>
      </c>
      <c r="O70" s="64" t="s">
        <v>75</v>
      </c>
      <c r="P70" s="62"/>
      <c r="Q70" s="94"/>
      <c r="R70" s="92">
        <v>1</v>
      </c>
    </row>
    <row r="71" spans="1:18" ht="12.75">
      <c r="A71" s="53">
        <v>70</v>
      </c>
      <c r="B71" s="54" t="s">
        <v>91</v>
      </c>
      <c r="C71" s="55">
        <v>90</v>
      </c>
      <c r="D71" s="56" t="s">
        <v>270</v>
      </c>
      <c r="E71" s="57" t="s">
        <v>271</v>
      </c>
      <c r="F71" s="58">
        <v>1989</v>
      </c>
      <c r="G71" s="95" t="s">
        <v>124</v>
      </c>
      <c r="H71" s="60"/>
      <c r="I71" s="61"/>
      <c r="J71" s="61"/>
      <c r="K71" s="61"/>
      <c r="L71" s="61"/>
      <c r="M71" s="61"/>
      <c r="N71" s="51"/>
      <c r="O71" s="64" t="s">
        <v>75</v>
      </c>
      <c r="P71" s="62"/>
      <c r="Q71" s="94"/>
      <c r="R71" s="92">
        <v>1</v>
      </c>
    </row>
    <row r="73" spans="1:5" ht="12.75">
      <c r="A73" t="s">
        <v>103</v>
      </c>
      <c r="E73" t="s">
        <v>104</v>
      </c>
    </row>
    <row r="75" spans="1:5" ht="12.75">
      <c r="A75" t="s">
        <v>105</v>
      </c>
      <c r="E75" t="s">
        <v>106</v>
      </c>
    </row>
  </sheetData>
  <sheetProtection/>
  <mergeCells count="1">
    <mergeCell ref="A5:R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PageLayoutView="0" workbookViewId="0" topLeftCell="A1">
      <selection activeCell="K86" sqref="K86"/>
    </sheetView>
  </sheetViews>
  <sheetFormatPr defaultColWidth="9.140625" defaultRowHeight="12.75"/>
  <cols>
    <col min="1" max="1" width="13.140625" style="0" customWidth="1"/>
    <col min="2" max="2" width="4.28125" style="0" customWidth="1"/>
    <col min="3" max="3" width="23.7109375" style="0" customWidth="1"/>
    <col min="4" max="4" width="5.140625" style="0" customWidth="1"/>
    <col min="5" max="5" width="5.421875" style="0" customWidth="1"/>
    <col min="6" max="6" width="5.57421875" style="0" customWidth="1"/>
    <col min="7" max="7" width="5.8515625" style="0" customWidth="1"/>
    <col min="8" max="8" width="12.00390625" style="0" customWidth="1"/>
  </cols>
  <sheetData>
    <row r="1" spans="1:9" ht="18.75">
      <c r="A1" s="141"/>
      <c r="B1" s="142" t="s">
        <v>101</v>
      </c>
      <c r="C1" s="141"/>
      <c r="D1" s="141"/>
      <c r="E1" s="141"/>
      <c r="F1" s="141"/>
      <c r="G1" s="141"/>
      <c r="H1" s="141"/>
      <c r="I1" s="141"/>
    </row>
    <row r="2" spans="1:9" ht="18.75">
      <c r="A2" s="141"/>
      <c r="B2" s="142" t="s">
        <v>102</v>
      </c>
      <c r="C2" s="141"/>
      <c r="D2" s="141"/>
      <c r="E2" s="141"/>
      <c r="F2" s="141"/>
      <c r="G2" s="141"/>
      <c r="H2" s="141"/>
      <c r="I2" s="141"/>
    </row>
    <row r="3" spans="1:9" ht="15">
      <c r="A3" s="141" t="s">
        <v>272</v>
      </c>
      <c r="B3" s="141"/>
      <c r="C3" s="141"/>
      <c r="D3" s="141"/>
      <c r="E3" s="141"/>
      <c r="F3" s="141"/>
      <c r="G3" s="141"/>
      <c r="H3" s="141"/>
      <c r="I3" s="141"/>
    </row>
    <row r="4" spans="1:9" ht="18.75">
      <c r="A4" s="141"/>
      <c r="B4" s="141"/>
      <c r="C4" s="143" t="s">
        <v>273</v>
      </c>
      <c r="D4" s="141"/>
      <c r="E4" s="141"/>
      <c r="F4" s="141"/>
      <c r="G4" s="141"/>
      <c r="H4" s="141"/>
      <c r="I4" s="141"/>
    </row>
    <row r="5" spans="1:9" ht="13.5" thickBot="1">
      <c r="A5" s="144" t="s">
        <v>274</v>
      </c>
      <c r="B5" s="144"/>
      <c r="C5" s="144"/>
      <c r="D5" s="145"/>
      <c r="E5" s="90"/>
      <c r="F5" s="141"/>
      <c r="G5" s="146"/>
      <c r="H5" s="141"/>
      <c r="I5" s="147" t="s">
        <v>275</v>
      </c>
    </row>
    <row r="6" spans="1:9" ht="55.5" customHeight="1" thickBot="1">
      <c r="A6" s="234" t="s">
        <v>90</v>
      </c>
      <c r="B6" s="235" t="s">
        <v>276</v>
      </c>
      <c r="C6" s="204" t="s">
        <v>277</v>
      </c>
      <c r="D6" s="236" t="s">
        <v>7</v>
      </c>
      <c r="E6" s="204" t="s">
        <v>96</v>
      </c>
      <c r="F6" s="204" t="s">
        <v>97</v>
      </c>
      <c r="G6" s="204" t="s">
        <v>98</v>
      </c>
      <c r="H6" s="232" t="s">
        <v>278</v>
      </c>
      <c r="I6" s="233" t="s">
        <v>273</v>
      </c>
    </row>
    <row r="7" spans="1:9" ht="12.75">
      <c r="A7" s="149" t="s">
        <v>27</v>
      </c>
      <c r="B7" s="150">
        <v>1</v>
      </c>
      <c r="C7" s="150" t="s">
        <v>26</v>
      </c>
      <c r="D7" s="150" t="s">
        <v>24</v>
      </c>
      <c r="E7" s="151">
        <v>85.26975598835908</v>
      </c>
      <c r="F7" s="152" t="s">
        <v>99</v>
      </c>
      <c r="G7" s="153">
        <v>4</v>
      </c>
      <c r="H7" s="231">
        <f>SUM(E7:E14)</f>
        <v>385.6488511064244</v>
      </c>
      <c r="I7" s="155">
        <v>4</v>
      </c>
    </row>
    <row r="8" spans="1:9" ht="12.75">
      <c r="A8" s="149">
        <v>1</v>
      </c>
      <c r="B8" s="148">
        <v>2</v>
      </c>
      <c r="C8" s="148" t="s">
        <v>28</v>
      </c>
      <c r="D8" s="148" t="s">
        <v>16</v>
      </c>
      <c r="E8" s="156">
        <v>83.82482394366197</v>
      </c>
      <c r="F8" s="157" t="s">
        <v>99</v>
      </c>
      <c r="G8" s="158">
        <v>4</v>
      </c>
      <c r="H8" s="159"/>
      <c r="I8" s="155"/>
    </row>
    <row r="9" spans="1:9" ht="12.75">
      <c r="A9" s="149"/>
      <c r="B9" s="148">
        <v>3</v>
      </c>
      <c r="C9" s="148" t="s">
        <v>53</v>
      </c>
      <c r="D9" s="148" t="s">
        <v>19</v>
      </c>
      <c r="E9" s="156">
        <v>46.05008635578583</v>
      </c>
      <c r="F9" s="157" t="s">
        <v>99</v>
      </c>
      <c r="G9" s="158">
        <v>4</v>
      </c>
      <c r="H9" s="159"/>
      <c r="I9" s="155"/>
    </row>
    <row r="10" spans="1:9" ht="12.75">
      <c r="A10" s="149"/>
      <c r="B10" s="148">
        <v>4</v>
      </c>
      <c r="C10" s="148" t="s">
        <v>65</v>
      </c>
      <c r="D10" s="148" t="s">
        <v>20</v>
      </c>
      <c r="E10" s="156">
        <v>36.06031917771161</v>
      </c>
      <c r="F10" s="157" t="s">
        <v>99</v>
      </c>
      <c r="G10" s="158">
        <v>4</v>
      </c>
      <c r="H10" s="159"/>
      <c r="I10" s="155"/>
    </row>
    <row r="11" spans="1:9" ht="12.75">
      <c r="A11" s="149"/>
      <c r="B11" s="148">
        <v>5</v>
      </c>
      <c r="C11" s="148" t="s">
        <v>118</v>
      </c>
      <c r="D11" s="148" t="s">
        <v>20</v>
      </c>
      <c r="E11" s="156">
        <v>36.67820069204152</v>
      </c>
      <c r="F11" s="157" t="s">
        <v>99</v>
      </c>
      <c r="G11" s="158">
        <v>2</v>
      </c>
      <c r="H11" s="159"/>
      <c r="I11" s="155"/>
    </row>
    <row r="12" spans="1:9" ht="12.75">
      <c r="A12" s="149"/>
      <c r="B12" s="148">
        <v>6</v>
      </c>
      <c r="C12" s="148" t="s">
        <v>121</v>
      </c>
      <c r="D12" s="148" t="s">
        <v>120</v>
      </c>
      <c r="E12" s="156">
        <v>33.61522198731501</v>
      </c>
      <c r="F12" s="157" t="s">
        <v>99</v>
      </c>
      <c r="G12" s="158">
        <v>2</v>
      </c>
      <c r="H12" s="159"/>
      <c r="I12" s="155"/>
    </row>
    <row r="13" spans="1:9" ht="12.75">
      <c r="A13" s="149"/>
      <c r="B13" s="148">
        <v>7</v>
      </c>
      <c r="C13" s="116" t="s">
        <v>86</v>
      </c>
      <c r="D13" s="117" t="s">
        <v>24</v>
      </c>
      <c r="E13" s="156">
        <v>38.33128078817734</v>
      </c>
      <c r="F13" s="157" t="s">
        <v>100</v>
      </c>
      <c r="G13" s="158">
        <v>2</v>
      </c>
      <c r="H13" s="159"/>
      <c r="I13" s="155"/>
    </row>
    <row r="14" spans="1:9" ht="13.5" thickBot="1">
      <c r="A14" s="149"/>
      <c r="B14" s="160">
        <v>8</v>
      </c>
      <c r="C14" s="118" t="s">
        <v>239</v>
      </c>
      <c r="D14" s="119" t="s">
        <v>20</v>
      </c>
      <c r="E14" s="161">
        <v>25.819162173372046</v>
      </c>
      <c r="F14" s="162" t="s">
        <v>100</v>
      </c>
      <c r="G14" s="163">
        <v>2</v>
      </c>
      <c r="H14" s="159"/>
      <c r="I14" s="155"/>
    </row>
    <row r="15" spans="1:9" ht="13.5" thickBot="1">
      <c r="A15" s="149"/>
      <c r="B15" s="150"/>
      <c r="C15" s="148" t="s">
        <v>161</v>
      </c>
      <c r="D15" s="148" t="s">
        <v>20</v>
      </c>
      <c r="E15" s="156">
        <v>22.77393172594889</v>
      </c>
      <c r="F15" s="157" t="s">
        <v>99</v>
      </c>
      <c r="G15" s="158">
        <v>2</v>
      </c>
      <c r="H15" s="159"/>
      <c r="I15" s="155"/>
    </row>
    <row r="16" spans="1:9" ht="12.75">
      <c r="A16" s="164" t="s">
        <v>18</v>
      </c>
      <c r="B16" s="165">
        <v>1</v>
      </c>
      <c r="C16" s="166" t="s">
        <v>17</v>
      </c>
      <c r="D16" s="165" t="s">
        <v>16</v>
      </c>
      <c r="E16" s="167">
        <v>100</v>
      </c>
      <c r="F16" s="168" t="s">
        <v>99</v>
      </c>
      <c r="G16" s="169">
        <v>4</v>
      </c>
      <c r="H16" s="154">
        <f>SUM(E16:E23)</f>
        <v>600.7151138609356</v>
      </c>
      <c r="I16" s="170">
        <v>1</v>
      </c>
    </row>
    <row r="17" spans="1:9" ht="12.75">
      <c r="A17" s="149">
        <v>2</v>
      </c>
      <c r="B17" s="148">
        <v>2</v>
      </c>
      <c r="C17" s="148" t="s">
        <v>23</v>
      </c>
      <c r="D17" s="148" t="s">
        <v>16</v>
      </c>
      <c r="E17" s="156">
        <v>92.42902208201892</v>
      </c>
      <c r="F17" s="157" t="s">
        <v>99</v>
      </c>
      <c r="G17" s="158">
        <v>4</v>
      </c>
      <c r="H17" s="159"/>
      <c r="I17" s="155"/>
    </row>
    <row r="18" spans="1:9" ht="12.75">
      <c r="A18" s="149"/>
      <c r="B18" s="148">
        <v>3</v>
      </c>
      <c r="C18" s="148" t="s">
        <v>25</v>
      </c>
      <c r="D18" s="148" t="s">
        <v>24</v>
      </c>
      <c r="E18" s="156">
        <v>91.76102144061672</v>
      </c>
      <c r="F18" s="157" t="s">
        <v>99</v>
      </c>
      <c r="G18" s="158">
        <v>4</v>
      </c>
      <c r="H18" s="159"/>
      <c r="I18" s="155"/>
    </row>
    <row r="19" spans="1:9" ht="12.75">
      <c r="A19" s="149"/>
      <c r="B19" s="148">
        <v>4</v>
      </c>
      <c r="C19" s="148" t="s">
        <v>33</v>
      </c>
      <c r="D19" s="148" t="s">
        <v>24</v>
      </c>
      <c r="E19" s="156">
        <v>81.5981148243359</v>
      </c>
      <c r="F19" s="157" t="s">
        <v>99</v>
      </c>
      <c r="G19" s="158">
        <v>4</v>
      </c>
      <c r="H19" s="159"/>
      <c r="I19" s="155"/>
    </row>
    <row r="20" spans="1:9" ht="12.75">
      <c r="A20" s="149"/>
      <c r="B20" s="148">
        <v>5</v>
      </c>
      <c r="C20" s="148" t="s">
        <v>41</v>
      </c>
      <c r="D20" s="148" t="s">
        <v>20</v>
      </c>
      <c r="E20" s="156">
        <v>75.30644523527086</v>
      </c>
      <c r="F20" s="157" t="s">
        <v>99</v>
      </c>
      <c r="G20" s="158">
        <v>4</v>
      </c>
      <c r="H20" s="159"/>
      <c r="I20" s="155"/>
    </row>
    <row r="21" spans="1:9" ht="12.75">
      <c r="A21" s="149"/>
      <c r="B21" s="148">
        <v>6</v>
      </c>
      <c r="C21" s="171" t="s">
        <v>54</v>
      </c>
      <c r="D21" s="148" t="s">
        <v>24</v>
      </c>
      <c r="E21" s="156">
        <v>45.624572210814485</v>
      </c>
      <c r="F21" s="157" t="s">
        <v>99</v>
      </c>
      <c r="G21" s="158">
        <v>4</v>
      </c>
      <c r="H21" s="159"/>
      <c r="I21" s="155"/>
    </row>
    <row r="22" spans="1:9" ht="12.75">
      <c r="A22" s="149"/>
      <c r="B22" s="148">
        <v>7</v>
      </c>
      <c r="C22" s="171" t="s">
        <v>81</v>
      </c>
      <c r="D22" s="148" t="s">
        <v>24</v>
      </c>
      <c r="E22" s="156">
        <v>64.8813169984685</v>
      </c>
      <c r="F22" s="157" t="s">
        <v>100</v>
      </c>
      <c r="G22" s="158">
        <v>4</v>
      </c>
      <c r="H22" s="159"/>
      <c r="I22" s="155"/>
    </row>
    <row r="23" spans="1:9" ht="13.5" thickBot="1">
      <c r="A23" s="149"/>
      <c r="B23" s="160">
        <v>8</v>
      </c>
      <c r="C23" s="160" t="s">
        <v>82</v>
      </c>
      <c r="D23" s="160" t="s">
        <v>24</v>
      </c>
      <c r="E23" s="161">
        <v>49.11462106941021</v>
      </c>
      <c r="F23" s="162" t="s">
        <v>100</v>
      </c>
      <c r="G23" s="163">
        <v>4</v>
      </c>
      <c r="H23" s="159"/>
      <c r="I23" s="155"/>
    </row>
    <row r="24" spans="1:9" ht="13.5" thickBot="1">
      <c r="A24" s="149"/>
      <c r="B24" s="150"/>
      <c r="C24" s="148" t="s">
        <v>67</v>
      </c>
      <c r="D24" s="148" t="s">
        <v>24</v>
      </c>
      <c r="E24" s="156">
        <v>31.81199931822055</v>
      </c>
      <c r="F24" s="157" t="s">
        <v>99</v>
      </c>
      <c r="G24" s="158">
        <v>4</v>
      </c>
      <c r="H24" s="159"/>
      <c r="I24" s="155"/>
    </row>
    <row r="25" spans="1:9" ht="12.75">
      <c r="A25" s="165" t="s">
        <v>58</v>
      </c>
      <c r="B25" s="172">
        <v>1</v>
      </c>
      <c r="C25" s="165" t="s">
        <v>57</v>
      </c>
      <c r="D25" s="165" t="s">
        <v>20</v>
      </c>
      <c r="E25" s="167">
        <v>42.30879086004442</v>
      </c>
      <c r="F25" s="168" t="s">
        <v>99</v>
      </c>
      <c r="G25" s="169">
        <v>4</v>
      </c>
      <c r="H25" s="154">
        <f>SUM(E25:E31)</f>
        <v>73.68639179816468</v>
      </c>
      <c r="I25" s="170">
        <v>14</v>
      </c>
    </row>
    <row r="26" spans="1:9" ht="12.75">
      <c r="A26" s="149">
        <v>3</v>
      </c>
      <c r="B26" s="173">
        <v>2</v>
      </c>
      <c r="C26" s="148" t="s">
        <v>185</v>
      </c>
      <c r="D26" s="148" t="s">
        <v>124</v>
      </c>
      <c r="E26" s="156">
        <v>10.768486523842412</v>
      </c>
      <c r="F26" s="157" t="s">
        <v>99</v>
      </c>
      <c r="G26" s="158">
        <v>2</v>
      </c>
      <c r="H26" s="159"/>
      <c r="I26" s="155"/>
    </row>
    <row r="27" spans="1:9" ht="12.75">
      <c r="A27" s="149"/>
      <c r="B27" s="173">
        <v>3</v>
      </c>
      <c r="C27" s="148" t="s">
        <v>186</v>
      </c>
      <c r="D27" s="148" t="s">
        <v>124</v>
      </c>
      <c r="E27" s="156">
        <v>9.549744637385093</v>
      </c>
      <c r="F27" s="157" t="s">
        <v>99</v>
      </c>
      <c r="G27" s="158">
        <v>2</v>
      </c>
      <c r="H27" s="159"/>
      <c r="I27" s="155"/>
    </row>
    <row r="28" spans="1:9" ht="12.75">
      <c r="A28" s="149"/>
      <c r="B28" s="173">
        <v>4</v>
      </c>
      <c r="C28" s="148" t="s">
        <v>202</v>
      </c>
      <c r="D28" s="148" t="s">
        <v>124</v>
      </c>
      <c r="E28" s="156">
        <v>2.543445114213197</v>
      </c>
      <c r="F28" s="157" t="s">
        <v>99</v>
      </c>
      <c r="G28" s="158">
        <v>2</v>
      </c>
      <c r="H28" s="159"/>
      <c r="I28" s="155"/>
    </row>
    <row r="29" spans="1:9" ht="12.75">
      <c r="A29" s="149"/>
      <c r="B29" s="173">
        <v>5</v>
      </c>
      <c r="C29" s="148" t="s">
        <v>203</v>
      </c>
      <c r="D29" s="148" t="s">
        <v>124</v>
      </c>
      <c r="E29" s="156">
        <v>2.1192014274385396</v>
      </c>
      <c r="F29" s="157" t="s">
        <v>99</v>
      </c>
      <c r="G29" s="158">
        <v>2</v>
      </c>
      <c r="H29" s="159"/>
      <c r="I29" s="155"/>
    </row>
    <row r="30" spans="1:9" ht="12.75">
      <c r="A30" s="149"/>
      <c r="B30" s="173">
        <v>6</v>
      </c>
      <c r="C30" s="116" t="s">
        <v>248</v>
      </c>
      <c r="D30" s="117" t="s">
        <v>124</v>
      </c>
      <c r="E30" s="156">
        <v>5.3967232352410175</v>
      </c>
      <c r="F30" s="157" t="s">
        <v>100</v>
      </c>
      <c r="G30" s="158">
        <v>2</v>
      </c>
      <c r="H30" s="159"/>
      <c r="I30" s="155"/>
    </row>
    <row r="31" spans="1:9" ht="13.5" thickBot="1">
      <c r="A31" s="174"/>
      <c r="B31" s="175">
        <v>7</v>
      </c>
      <c r="C31" s="118" t="s">
        <v>265</v>
      </c>
      <c r="D31" s="119" t="s">
        <v>124</v>
      </c>
      <c r="E31" s="161">
        <v>1</v>
      </c>
      <c r="F31" s="162" t="s">
        <v>100</v>
      </c>
      <c r="G31" s="163">
        <v>2</v>
      </c>
      <c r="H31" s="176"/>
      <c r="I31" s="177"/>
    </row>
    <row r="32" spans="1:9" ht="12.75">
      <c r="A32" s="165" t="s">
        <v>30</v>
      </c>
      <c r="B32" s="178">
        <v>1</v>
      </c>
      <c r="C32" s="165" t="s">
        <v>29</v>
      </c>
      <c r="D32" s="165" t="s">
        <v>20</v>
      </c>
      <c r="E32" s="179">
        <v>83.65912585108718</v>
      </c>
      <c r="F32" s="168" t="s">
        <v>99</v>
      </c>
      <c r="G32" s="169">
        <v>4</v>
      </c>
      <c r="H32" s="154">
        <f>SUM(E32:E39)</f>
        <v>352.44368917809527</v>
      </c>
      <c r="I32" s="170">
        <v>5</v>
      </c>
    </row>
    <row r="33" spans="1:9" ht="12.75">
      <c r="A33" s="149">
        <v>4</v>
      </c>
      <c r="B33" s="180">
        <v>2</v>
      </c>
      <c r="C33" s="148" t="s">
        <v>56</v>
      </c>
      <c r="D33" s="148" t="s">
        <v>24</v>
      </c>
      <c r="E33" s="181">
        <v>45.031244722175316</v>
      </c>
      <c r="F33" s="157" t="s">
        <v>99</v>
      </c>
      <c r="G33" s="158">
        <v>4</v>
      </c>
      <c r="H33" s="159"/>
      <c r="I33" s="155"/>
    </row>
    <row r="34" spans="1:9" ht="12.75">
      <c r="A34" s="149"/>
      <c r="B34" s="180">
        <v>3</v>
      </c>
      <c r="C34" s="148" t="s">
        <v>60</v>
      </c>
      <c r="D34" s="148" t="s">
        <v>20</v>
      </c>
      <c r="E34" s="181">
        <v>41.4601150676411</v>
      </c>
      <c r="F34" s="157" t="s">
        <v>99</v>
      </c>
      <c r="G34" s="158">
        <v>4</v>
      </c>
      <c r="H34" s="159"/>
      <c r="I34" s="155"/>
    </row>
    <row r="35" spans="1:9" ht="12.75">
      <c r="A35" s="149"/>
      <c r="B35" s="180">
        <v>4</v>
      </c>
      <c r="C35" s="148" t="s">
        <v>62</v>
      </c>
      <c r="D35" s="148" t="s">
        <v>20</v>
      </c>
      <c r="E35" s="181">
        <v>40.80030604437642</v>
      </c>
      <c r="F35" s="157" t="s">
        <v>99</v>
      </c>
      <c r="G35" s="158">
        <v>4</v>
      </c>
      <c r="H35" s="159"/>
      <c r="I35" s="155"/>
    </row>
    <row r="36" spans="1:9" ht="12.75">
      <c r="A36" s="149"/>
      <c r="B36" s="180">
        <v>5</v>
      </c>
      <c r="C36" s="148" t="s">
        <v>63</v>
      </c>
      <c r="D36" s="148" t="s">
        <v>20</v>
      </c>
      <c r="E36" s="181">
        <v>40.46592806192144</v>
      </c>
      <c r="F36" s="157" t="s">
        <v>99</v>
      </c>
      <c r="G36" s="158">
        <v>4</v>
      </c>
      <c r="H36" s="159"/>
      <c r="I36" s="155"/>
    </row>
    <row r="37" spans="1:9" ht="12.75">
      <c r="A37" s="149"/>
      <c r="B37" s="180">
        <v>6</v>
      </c>
      <c r="C37" s="148" t="s">
        <v>66</v>
      </c>
      <c r="D37" s="148" t="s">
        <v>20</v>
      </c>
      <c r="E37" s="181">
        <v>37.280187573270815</v>
      </c>
      <c r="F37" s="157" t="s">
        <v>99</v>
      </c>
      <c r="G37" s="158">
        <v>2</v>
      </c>
      <c r="H37" s="159"/>
      <c r="I37" s="155"/>
    </row>
    <row r="38" spans="1:9" ht="12.75">
      <c r="A38" s="149"/>
      <c r="B38" s="180">
        <v>7</v>
      </c>
      <c r="C38" s="116" t="s">
        <v>87</v>
      </c>
      <c r="D38" s="117" t="s">
        <v>20</v>
      </c>
      <c r="E38" s="181">
        <v>39.20025188916877</v>
      </c>
      <c r="F38" s="157" t="s">
        <v>100</v>
      </c>
      <c r="G38" s="158">
        <v>2</v>
      </c>
      <c r="H38" s="159"/>
      <c r="I38" s="155"/>
    </row>
    <row r="39" spans="1:9" ht="13.5" thickBot="1">
      <c r="A39" s="149"/>
      <c r="B39" s="182">
        <v>8</v>
      </c>
      <c r="C39" s="118" t="s">
        <v>240</v>
      </c>
      <c r="D39" s="119" t="s">
        <v>124</v>
      </c>
      <c r="E39" s="183">
        <v>24.54652996845426</v>
      </c>
      <c r="F39" s="162" t="s">
        <v>100</v>
      </c>
      <c r="G39" s="163">
        <v>2</v>
      </c>
      <c r="H39" s="159"/>
      <c r="I39" s="155"/>
    </row>
    <row r="40" spans="1:9" ht="13.5" thickBot="1">
      <c r="A40" s="149"/>
      <c r="B40" s="184"/>
      <c r="C40" s="148" t="s">
        <v>68</v>
      </c>
      <c r="D40" s="148" t="s">
        <v>20</v>
      </c>
      <c r="E40" s="181">
        <v>27.151731160896116</v>
      </c>
      <c r="F40" s="157" t="s">
        <v>99</v>
      </c>
      <c r="G40" s="158">
        <v>4</v>
      </c>
      <c r="H40" s="159"/>
      <c r="I40" s="155"/>
    </row>
    <row r="41" spans="1:9" ht="12.75">
      <c r="A41" s="164" t="s">
        <v>170</v>
      </c>
      <c r="B41" s="150">
        <v>1</v>
      </c>
      <c r="C41" s="165" t="s">
        <v>169</v>
      </c>
      <c r="D41" s="165" t="s">
        <v>124</v>
      </c>
      <c r="E41" s="167">
        <v>19.621554915672558</v>
      </c>
      <c r="F41" s="168" t="s">
        <v>99</v>
      </c>
      <c r="G41" s="169">
        <v>2</v>
      </c>
      <c r="H41" s="154">
        <f>SUM(E41:E42)</f>
        <v>22.71509645913796</v>
      </c>
      <c r="I41" s="170">
        <v>19</v>
      </c>
    </row>
    <row r="42" spans="1:9" ht="13.5" thickBot="1">
      <c r="A42" s="174">
        <v>5</v>
      </c>
      <c r="B42" s="160">
        <v>2</v>
      </c>
      <c r="C42" s="118" t="s">
        <v>258</v>
      </c>
      <c r="D42" s="119" t="s">
        <v>124</v>
      </c>
      <c r="E42" s="161">
        <v>3.0935415434654017</v>
      </c>
      <c r="F42" s="162" t="s">
        <v>100</v>
      </c>
      <c r="G42" s="163">
        <v>2</v>
      </c>
      <c r="H42" s="176"/>
      <c r="I42" s="177"/>
    </row>
    <row r="43" spans="1:9" ht="12.75">
      <c r="A43" s="185" t="s">
        <v>141</v>
      </c>
      <c r="B43" s="150">
        <v>1</v>
      </c>
      <c r="C43" s="165" t="s">
        <v>140</v>
      </c>
      <c r="D43" s="165" t="s">
        <v>124</v>
      </c>
      <c r="E43" s="167">
        <v>27.692307692307693</v>
      </c>
      <c r="F43" s="168" t="s">
        <v>99</v>
      </c>
      <c r="G43" s="169">
        <v>2</v>
      </c>
      <c r="H43" s="154">
        <f>SUM(E43:E44)</f>
        <v>31.32983985047825</v>
      </c>
      <c r="I43" s="170">
        <v>17</v>
      </c>
    </row>
    <row r="44" spans="1:9" ht="13.5" thickBot="1">
      <c r="A44" s="149">
        <v>6</v>
      </c>
      <c r="B44" s="160">
        <v>2</v>
      </c>
      <c r="C44" s="186" t="s">
        <v>192</v>
      </c>
      <c r="D44" s="186" t="s">
        <v>124</v>
      </c>
      <c r="E44" s="187">
        <v>3.637532158170556</v>
      </c>
      <c r="F44" s="188" t="s">
        <v>99</v>
      </c>
      <c r="G44" s="189">
        <v>2</v>
      </c>
      <c r="H44" s="159"/>
      <c r="I44" s="155"/>
    </row>
    <row r="45" spans="1:9" ht="12.75">
      <c r="A45" s="190" t="s">
        <v>36</v>
      </c>
      <c r="B45" s="150">
        <v>1</v>
      </c>
      <c r="C45" s="165" t="s">
        <v>35</v>
      </c>
      <c r="D45" s="165" t="s">
        <v>24</v>
      </c>
      <c r="E45" s="167">
        <v>80.56260575296108</v>
      </c>
      <c r="F45" s="168" t="s">
        <v>99</v>
      </c>
      <c r="G45" s="169">
        <v>4</v>
      </c>
      <c r="H45" s="154">
        <f>SUM(E45:E52)</f>
        <v>456.3337650398635</v>
      </c>
      <c r="I45" s="170">
        <v>2</v>
      </c>
    </row>
    <row r="46" spans="1:9" ht="12.75">
      <c r="A46" s="149">
        <v>7</v>
      </c>
      <c r="B46" s="148">
        <v>2</v>
      </c>
      <c r="C46" s="148" t="s">
        <v>37</v>
      </c>
      <c r="D46" s="148" t="s">
        <v>24</v>
      </c>
      <c r="E46" s="156">
        <v>79.00850445965567</v>
      </c>
      <c r="F46" s="157" t="s">
        <v>99</v>
      </c>
      <c r="G46" s="158">
        <v>4</v>
      </c>
      <c r="H46" s="159"/>
      <c r="I46" s="155"/>
    </row>
    <row r="47" spans="1:9" ht="12.75">
      <c r="A47" s="149"/>
      <c r="B47" s="148">
        <v>3</v>
      </c>
      <c r="C47" s="148" t="s">
        <v>46</v>
      </c>
      <c r="D47" s="148" t="s">
        <v>20</v>
      </c>
      <c r="E47" s="156">
        <v>67.6434025927899</v>
      </c>
      <c r="F47" s="157" t="s">
        <v>99</v>
      </c>
      <c r="G47" s="158">
        <v>4</v>
      </c>
      <c r="H47" s="159"/>
      <c r="I47" s="155"/>
    </row>
    <row r="48" spans="1:9" ht="12.75">
      <c r="A48" s="149"/>
      <c r="B48" s="148">
        <v>4</v>
      </c>
      <c r="C48" s="148" t="s">
        <v>50</v>
      </c>
      <c r="D48" s="148" t="s">
        <v>20</v>
      </c>
      <c r="E48" s="156">
        <v>48.628488053985066</v>
      </c>
      <c r="F48" s="157" t="s">
        <v>99</v>
      </c>
      <c r="G48" s="158">
        <v>4</v>
      </c>
      <c r="H48" s="159"/>
      <c r="I48" s="155"/>
    </row>
    <row r="49" spans="1:9" ht="12.75">
      <c r="A49" s="149"/>
      <c r="B49" s="148">
        <v>5</v>
      </c>
      <c r="C49" s="148" t="s">
        <v>52</v>
      </c>
      <c r="D49" s="148" t="s">
        <v>24</v>
      </c>
      <c r="E49" s="156">
        <v>46.22572815533985</v>
      </c>
      <c r="F49" s="157" t="s">
        <v>99</v>
      </c>
      <c r="G49" s="158">
        <v>4</v>
      </c>
      <c r="H49" s="159"/>
      <c r="I49" s="155"/>
    </row>
    <row r="50" spans="1:9" ht="12.75">
      <c r="A50" s="149"/>
      <c r="B50" s="148">
        <v>6</v>
      </c>
      <c r="C50" s="148" t="s">
        <v>55</v>
      </c>
      <c r="D50" s="148" t="s">
        <v>24</v>
      </c>
      <c r="E50" s="156">
        <v>45.40701634877389</v>
      </c>
      <c r="F50" s="157" t="s">
        <v>99</v>
      </c>
      <c r="G50" s="158">
        <v>4</v>
      </c>
      <c r="H50" s="159"/>
      <c r="I50" s="155"/>
    </row>
    <row r="51" spans="1:9" ht="12.75">
      <c r="A51" s="149"/>
      <c r="B51" s="148">
        <v>7</v>
      </c>
      <c r="C51" s="148" t="s">
        <v>83</v>
      </c>
      <c r="D51" s="148" t="s">
        <v>24</v>
      </c>
      <c r="E51" s="156">
        <v>45.83987016499865</v>
      </c>
      <c r="F51" s="157" t="s">
        <v>100</v>
      </c>
      <c r="G51" s="158">
        <v>4</v>
      </c>
      <c r="H51" s="159"/>
      <c r="I51" s="155"/>
    </row>
    <row r="52" spans="1:9" ht="13.5" thickBot="1">
      <c r="A52" s="149"/>
      <c r="B52" s="160">
        <v>8</v>
      </c>
      <c r="C52" s="160" t="s">
        <v>84</v>
      </c>
      <c r="D52" s="160" t="s">
        <v>20</v>
      </c>
      <c r="E52" s="161">
        <v>43.018149511359354</v>
      </c>
      <c r="F52" s="162" t="s">
        <v>100</v>
      </c>
      <c r="G52" s="163">
        <v>4</v>
      </c>
      <c r="H52" s="159"/>
      <c r="I52" s="155"/>
    </row>
    <row r="53" spans="1:9" ht="13.5" thickBot="1">
      <c r="A53" s="149"/>
      <c r="B53" s="191"/>
      <c r="C53" s="150" t="s">
        <v>59</v>
      </c>
      <c r="D53" s="150" t="s">
        <v>20</v>
      </c>
      <c r="E53" s="151">
        <v>41.81119648737655</v>
      </c>
      <c r="F53" s="152" t="s">
        <v>99</v>
      </c>
      <c r="G53" s="153">
        <v>4</v>
      </c>
      <c r="H53" s="159"/>
      <c r="I53" s="155"/>
    </row>
    <row r="54" spans="1:9" ht="12.75">
      <c r="A54" s="120" t="s">
        <v>147</v>
      </c>
      <c r="B54" s="150">
        <v>1</v>
      </c>
      <c r="C54" s="121" t="s">
        <v>229</v>
      </c>
      <c r="D54" s="122" t="s">
        <v>20</v>
      </c>
      <c r="E54" s="167">
        <v>28.22489231466787</v>
      </c>
      <c r="F54" s="168" t="s">
        <v>100</v>
      </c>
      <c r="G54" s="169">
        <v>2</v>
      </c>
      <c r="H54" s="154">
        <f>SUM(E54:E61)</f>
        <v>110.16451512341241</v>
      </c>
      <c r="I54" s="170">
        <v>13</v>
      </c>
    </row>
    <row r="55" spans="1:9" ht="12.75">
      <c r="A55" s="149">
        <v>8</v>
      </c>
      <c r="B55" s="148">
        <v>2</v>
      </c>
      <c r="C55" s="148" t="s">
        <v>146</v>
      </c>
      <c r="D55" s="148" t="s">
        <v>124</v>
      </c>
      <c r="E55" s="156">
        <v>26.85810810810811</v>
      </c>
      <c r="F55" s="157" t="s">
        <v>99</v>
      </c>
      <c r="G55" s="158">
        <v>2</v>
      </c>
      <c r="H55" s="159"/>
      <c r="I55" s="155"/>
    </row>
    <row r="56" spans="1:9" ht="12.75">
      <c r="A56" s="149"/>
      <c r="B56" s="148">
        <v>3</v>
      </c>
      <c r="C56" s="148" t="s">
        <v>164</v>
      </c>
      <c r="D56" s="148" t="s">
        <v>124</v>
      </c>
      <c r="E56" s="156">
        <v>21.471978392977718</v>
      </c>
      <c r="F56" s="157" t="s">
        <v>99</v>
      </c>
      <c r="G56" s="158">
        <v>2</v>
      </c>
      <c r="H56" s="159"/>
      <c r="I56" s="155"/>
    </row>
    <row r="57" spans="1:9" ht="12.75">
      <c r="A57" s="149"/>
      <c r="B57" s="148">
        <v>4</v>
      </c>
      <c r="C57" s="148" t="s">
        <v>168</v>
      </c>
      <c r="D57" s="148" t="s">
        <v>20</v>
      </c>
      <c r="E57" s="156">
        <v>19.94564081120636</v>
      </c>
      <c r="F57" s="157" t="s">
        <v>99</v>
      </c>
      <c r="G57" s="158">
        <v>2</v>
      </c>
      <c r="H57" s="159"/>
      <c r="I57" s="155"/>
    </row>
    <row r="58" spans="1:9" ht="12.75">
      <c r="A58" s="149"/>
      <c r="B58" s="148">
        <v>5</v>
      </c>
      <c r="C58" s="123" t="s">
        <v>252</v>
      </c>
      <c r="D58" s="117" t="s">
        <v>20</v>
      </c>
      <c r="E58" s="156">
        <v>4.809726468222041</v>
      </c>
      <c r="F58" s="157" t="s">
        <v>100</v>
      </c>
      <c r="G58" s="158">
        <v>2</v>
      </c>
      <c r="H58" s="159"/>
      <c r="I58" s="155"/>
    </row>
    <row r="59" spans="1:9" ht="12.75">
      <c r="A59" s="149"/>
      <c r="B59" s="148">
        <v>6</v>
      </c>
      <c r="C59" s="116" t="s">
        <v>254</v>
      </c>
      <c r="D59" s="117" t="s">
        <v>20</v>
      </c>
      <c r="E59" s="156">
        <v>4.145970873786406</v>
      </c>
      <c r="F59" s="157" t="s">
        <v>100</v>
      </c>
      <c r="G59" s="158">
        <v>2</v>
      </c>
      <c r="H59" s="159"/>
      <c r="I59" s="155"/>
    </row>
    <row r="60" spans="1:9" ht="12.75">
      <c r="A60" s="149"/>
      <c r="B60" s="148">
        <v>7</v>
      </c>
      <c r="C60" s="148" t="s">
        <v>190</v>
      </c>
      <c r="D60" s="148" t="s">
        <v>124</v>
      </c>
      <c r="E60" s="156">
        <v>3.7081981544439033</v>
      </c>
      <c r="F60" s="157" t="s">
        <v>99</v>
      </c>
      <c r="G60" s="158">
        <v>2</v>
      </c>
      <c r="H60" s="159"/>
      <c r="I60" s="155"/>
    </row>
    <row r="61" spans="1:9" ht="13.5" thickBot="1">
      <c r="A61" s="149"/>
      <c r="B61" s="160">
        <v>8</v>
      </c>
      <c r="C61" s="118" t="s">
        <v>269</v>
      </c>
      <c r="D61" s="119" t="s">
        <v>124</v>
      </c>
      <c r="E61" s="161">
        <v>1</v>
      </c>
      <c r="F61" s="162" t="s">
        <v>100</v>
      </c>
      <c r="G61" s="163">
        <v>2</v>
      </c>
      <c r="H61" s="159"/>
      <c r="I61" s="155"/>
    </row>
    <row r="62" spans="1:9" ht="13.5" thickBot="1">
      <c r="A62" s="174"/>
      <c r="B62" s="191"/>
      <c r="C62" s="124" t="s">
        <v>267</v>
      </c>
      <c r="D62" s="125" t="s">
        <v>124</v>
      </c>
      <c r="E62" s="192">
        <v>1</v>
      </c>
      <c r="F62" s="193" t="s">
        <v>100</v>
      </c>
      <c r="G62" s="194">
        <v>2</v>
      </c>
      <c r="H62" s="176"/>
      <c r="I62" s="177"/>
    </row>
    <row r="63" spans="1:9" ht="12.75">
      <c r="A63" s="164" t="s">
        <v>92</v>
      </c>
      <c r="B63" s="178">
        <v>1</v>
      </c>
      <c r="C63" s="165" t="s">
        <v>42</v>
      </c>
      <c r="D63" s="165" t="s">
        <v>20</v>
      </c>
      <c r="E63" s="167">
        <v>72.16748768472905</v>
      </c>
      <c r="F63" s="168" t="s">
        <v>99</v>
      </c>
      <c r="G63" s="169">
        <v>4</v>
      </c>
      <c r="H63" s="154">
        <f>SUM(E63:E70)</f>
        <v>303.97129389257896</v>
      </c>
      <c r="I63" s="170">
        <v>6</v>
      </c>
    </row>
    <row r="64" spans="1:9" ht="12.75">
      <c r="A64" s="149">
        <v>9</v>
      </c>
      <c r="B64" s="180">
        <v>2</v>
      </c>
      <c r="C64" s="148" t="s">
        <v>117</v>
      </c>
      <c r="D64" s="148" t="s">
        <v>20</v>
      </c>
      <c r="E64" s="156">
        <v>40.475180313958425</v>
      </c>
      <c r="F64" s="157" t="s">
        <v>99</v>
      </c>
      <c r="G64" s="158">
        <v>2</v>
      </c>
      <c r="H64" s="159"/>
      <c r="I64" s="155"/>
    </row>
    <row r="65" spans="1:9" ht="12.75">
      <c r="A65" s="149"/>
      <c r="B65" s="180">
        <v>3</v>
      </c>
      <c r="C65" s="116" t="s">
        <v>220</v>
      </c>
      <c r="D65" s="117" t="s">
        <v>120</v>
      </c>
      <c r="E65" s="156">
        <v>33.476741059424576</v>
      </c>
      <c r="F65" s="157" t="s">
        <v>100</v>
      </c>
      <c r="G65" s="158">
        <v>2</v>
      </c>
      <c r="H65" s="159"/>
      <c r="I65" s="155"/>
    </row>
    <row r="66" spans="1:9" ht="12.75">
      <c r="A66" s="149"/>
      <c r="B66" s="180">
        <v>4</v>
      </c>
      <c r="C66" s="148" t="s">
        <v>123</v>
      </c>
      <c r="D66" s="148" t="s">
        <v>124</v>
      </c>
      <c r="E66" s="156">
        <v>32.862555976575955</v>
      </c>
      <c r="F66" s="157" t="s">
        <v>99</v>
      </c>
      <c r="G66" s="158">
        <v>2</v>
      </c>
      <c r="H66" s="159"/>
      <c r="I66" s="155"/>
    </row>
    <row r="67" spans="1:9" ht="12.75">
      <c r="A67" s="149"/>
      <c r="B67" s="180">
        <v>5</v>
      </c>
      <c r="C67" s="116" t="s">
        <v>221</v>
      </c>
      <c r="D67" s="117" t="s">
        <v>124</v>
      </c>
      <c r="E67" s="156">
        <v>32.540512284370095</v>
      </c>
      <c r="F67" s="157" t="s">
        <v>100</v>
      </c>
      <c r="G67" s="158">
        <v>2</v>
      </c>
      <c r="H67" s="159"/>
      <c r="I67" s="155"/>
    </row>
    <row r="68" spans="1:9" ht="12.75">
      <c r="A68" s="149"/>
      <c r="B68" s="180">
        <v>6</v>
      </c>
      <c r="C68" s="116" t="s">
        <v>223</v>
      </c>
      <c r="D68" s="117" t="s">
        <v>20</v>
      </c>
      <c r="E68" s="156">
        <v>31.360201511335006</v>
      </c>
      <c r="F68" s="157" t="s">
        <v>100</v>
      </c>
      <c r="G68" s="158">
        <v>2</v>
      </c>
      <c r="H68" s="159"/>
      <c r="I68" s="155"/>
    </row>
    <row r="69" spans="1:9" ht="12.75">
      <c r="A69" s="149"/>
      <c r="B69" s="180">
        <v>7</v>
      </c>
      <c r="C69" s="116" t="s">
        <v>225</v>
      </c>
      <c r="D69" s="117" t="s">
        <v>124</v>
      </c>
      <c r="E69" s="156">
        <v>31.031904287138584</v>
      </c>
      <c r="F69" s="157" t="s">
        <v>100</v>
      </c>
      <c r="G69" s="158">
        <v>2</v>
      </c>
      <c r="H69" s="159"/>
      <c r="I69" s="155"/>
    </row>
    <row r="70" spans="1:9" ht="13.5" thickBot="1">
      <c r="A70" s="149"/>
      <c r="B70" s="182">
        <v>8</v>
      </c>
      <c r="C70" s="160" t="s">
        <v>131</v>
      </c>
      <c r="D70" s="160" t="s">
        <v>120</v>
      </c>
      <c r="E70" s="161">
        <v>30.056710775047264</v>
      </c>
      <c r="F70" s="162" t="s">
        <v>99</v>
      </c>
      <c r="G70" s="163">
        <v>2</v>
      </c>
      <c r="H70" s="159"/>
      <c r="I70" s="155"/>
    </row>
    <row r="71" spans="1:9" ht="13.5" thickBot="1">
      <c r="A71" s="149"/>
      <c r="B71" s="195"/>
      <c r="C71" s="196" t="s">
        <v>134</v>
      </c>
      <c r="D71" s="150" t="s">
        <v>120</v>
      </c>
      <c r="E71" s="151">
        <v>29.23689855960772</v>
      </c>
      <c r="F71" s="152" t="s">
        <v>99</v>
      </c>
      <c r="G71" s="153">
        <v>2</v>
      </c>
      <c r="H71" s="159"/>
      <c r="I71" s="155"/>
    </row>
    <row r="72" spans="1:9" ht="12.75">
      <c r="A72" s="164" t="s">
        <v>94</v>
      </c>
      <c r="B72" s="150">
        <v>1</v>
      </c>
      <c r="C72" s="150" t="s">
        <v>61</v>
      </c>
      <c r="D72" s="165" t="s">
        <v>16</v>
      </c>
      <c r="E72" s="167">
        <v>41.40860382046901</v>
      </c>
      <c r="F72" s="168" t="s">
        <v>99</v>
      </c>
      <c r="G72" s="169">
        <v>4</v>
      </c>
      <c r="H72" s="154">
        <f>SUM(E72:E78)</f>
        <v>120.75556298565704</v>
      </c>
      <c r="I72" s="170">
        <v>12</v>
      </c>
    </row>
    <row r="73" spans="1:9" ht="12.75">
      <c r="A73" s="149">
        <v>10</v>
      </c>
      <c r="B73" s="148">
        <v>2</v>
      </c>
      <c r="C73" s="148" t="s">
        <v>128</v>
      </c>
      <c r="D73" s="148" t="s">
        <v>120</v>
      </c>
      <c r="E73" s="156">
        <v>31.4125782021732</v>
      </c>
      <c r="F73" s="157" t="s">
        <v>99</v>
      </c>
      <c r="G73" s="158">
        <v>2</v>
      </c>
      <c r="H73" s="159"/>
      <c r="I73" s="155"/>
    </row>
    <row r="74" spans="1:9" ht="12.75">
      <c r="A74" s="149"/>
      <c r="B74" s="148">
        <v>3</v>
      </c>
      <c r="C74" s="148" t="s">
        <v>181</v>
      </c>
      <c r="D74" s="148" t="s">
        <v>124</v>
      </c>
      <c r="E74" s="156">
        <v>17.704135737009537</v>
      </c>
      <c r="F74" s="157" t="s">
        <v>99</v>
      </c>
      <c r="G74" s="158">
        <v>2</v>
      </c>
      <c r="H74" s="159"/>
      <c r="I74" s="155"/>
    </row>
    <row r="75" spans="1:9" ht="12.75">
      <c r="A75" s="149"/>
      <c r="B75" s="148">
        <v>4</v>
      </c>
      <c r="C75" s="148" t="s">
        <v>195</v>
      </c>
      <c r="D75" s="148" t="s">
        <v>124</v>
      </c>
      <c r="E75" s="156">
        <v>2.9197629063097508</v>
      </c>
      <c r="F75" s="157" t="s">
        <v>99</v>
      </c>
      <c r="G75" s="158">
        <v>2</v>
      </c>
      <c r="H75" s="159"/>
      <c r="I75" s="155"/>
    </row>
    <row r="76" spans="1:9" ht="12.75">
      <c r="A76" s="149"/>
      <c r="B76" s="148">
        <v>5</v>
      </c>
      <c r="C76" s="116" t="s">
        <v>244</v>
      </c>
      <c r="D76" s="117" t="s">
        <v>120</v>
      </c>
      <c r="E76" s="156">
        <v>21.230207064555394</v>
      </c>
      <c r="F76" s="157" t="s">
        <v>100</v>
      </c>
      <c r="G76" s="158">
        <v>2</v>
      </c>
      <c r="H76" s="159"/>
      <c r="I76" s="155"/>
    </row>
    <row r="77" spans="1:9" ht="12.75">
      <c r="A77" s="149"/>
      <c r="B77" s="148">
        <v>6</v>
      </c>
      <c r="C77" s="116" t="s">
        <v>243</v>
      </c>
      <c r="D77" s="117" t="s">
        <v>124</v>
      </c>
      <c r="E77" s="156">
        <v>3.0703910491562723</v>
      </c>
      <c r="F77" s="157" t="s">
        <v>100</v>
      </c>
      <c r="G77" s="158">
        <v>2</v>
      </c>
      <c r="H77" s="159"/>
      <c r="I77" s="155"/>
    </row>
    <row r="78" spans="1:9" ht="13.5" thickBot="1">
      <c r="A78" s="149"/>
      <c r="B78" s="186">
        <v>7</v>
      </c>
      <c r="C78" s="126" t="s">
        <v>259</v>
      </c>
      <c r="D78" s="127" t="s">
        <v>124</v>
      </c>
      <c r="E78" s="187">
        <v>3.009884205983884</v>
      </c>
      <c r="F78" s="188" t="s">
        <v>100</v>
      </c>
      <c r="G78" s="189">
        <v>2</v>
      </c>
      <c r="H78" s="159"/>
      <c r="I78" s="155"/>
    </row>
    <row r="79" spans="1:9" ht="12.75">
      <c r="A79" s="190" t="s">
        <v>22</v>
      </c>
      <c r="B79" s="172">
        <v>1</v>
      </c>
      <c r="C79" s="165" t="s">
        <v>21</v>
      </c>
      <c r="D79" s="165" t="s">
        <v>16</v>
      </c>
      <c r="E79" s="167">
        <v>92.65385550960836</v>
      </c>
      <c r="F79" s="168" t="s">
        <v>99</v>
      </c>
      <c r="G79" s="169">
        <v>4</v>
      </c>
      <c r="H79" s="154">
        <f>SUM(E79:E85)</f>
        <v>254.1403776709788</v>
      </c>
      <c r="I79" s="170">
        <v>9</v>
      </c>
    </row>
    <row r="80" spans="1:9" ht="12.75">
      <c r="A80" s="149">
        <v>11</v>
      </c>
      <c r="B80" s="173">
        <v>2</v>
      </c>
      <c r="C80" s="148" t="s">
        <v>69</v>
      </c>
      <c r="D80" s="148" t="s">
        <v>20</v>
      </c>
      <c r="E80" s="156">
        <v>38.32864604258738</v>
      </c>
      <c r="F80" s="157" t="s">
        <v>99</v>
      </c>
      <c r="G80" s="158">
        <v>2</v>
      </c>
      <c r="H80" s="159"/>
      <c r="I80" s="155"/>
    </row>
    <row r="81" spans="1:9" ht="12.75">
      <c r="A81" s="149"/>
      <c r="B81" s="173">
        <v>3</v>
      </c>
      <c r="C81" s="148" t="s">
        <v>119</v>
      </c>
      <c r="D81" s="148" t="s">
        <v>120</v>
      </c>
      <c r="E81" s="156">
        <v>34.42800433056659</v>
      </c>
      <c r="F81" s="157" t="s">
        <v>99</v>
      </c>
      <c r="G81" s="158">
        <v>2</v>
      </c>
      <c r="H81" s="159"/>
      <c r="I81" s="155"/>
    </row>
    <row r="82" spans="1:9" ht="12.75">
      <c r="A82" s="149"/>
      <c r="B82" s="173">
        <v>4</v>
      </c>
      <c r="C82" s="148" t="s">
        <v>165</v>
      </c>
      <c r="D82" s="148" t="s">
        <v>120</v>
      </c>
      <c r="E82" s="156">
        <v>21.106194690265486</v>
      </c>
      <c r="F82" s="157" t="s">
        <v>99</v>
      </c>
      <c r="G82" s="158">
        <v>2</v>
      </c>
      <c r="H82" s="159"/>
      <c r="I82" s="155"/>
    </row>
    <row r="83" spans="1:9" ht="12.75">
      <c r="A83" s="149"/>
      <c r="B83" s="173">
        <v>5</v>
      </c>
      <c r="C83" s="197" t="s">
        <v>171</v>
      </c>
      <c r="D83" s="199" t="s">
        <v>120</v>
      </c>
      <c r="E83" s="156">
        <v>19.517184942716856</v>
      </c>
      <c r="F83" s="157" t="s">
        <v>99</v>
      </c>
      <c r="G83" s="158">
        <v>2</v>
      </c>
      <c r="H83" s="159"/>
      <c r="I83" s="155"/>
    </row>
    <row r="84" spans="1:9" ht="12.75">
      <c r="A84" s="149"/>
      <c r="B84" s="173">
        <v>6</v>
      </c>
      <c r="C84" s="200" t="s">
        <v>178</v>
      </c>
      <c r="D84" s="201" t="s">
        <v>124</v>
      </c>
      <c r="E84" s="151">
        <v>17.75544388609715</v>
      </c>
      <c r="F84" s="152" t="s">
        <v>99</v>
      </c>
      <c r="G84" s="153">
        <v>2</v>
      </c>
      <c r="H84" s="159"/>
      <c r="I84" s="155"/>
    </row>
    <row r="85" spans="1:9" ht="13.5" thickBot="1">
      <c r="A85" s="149"/>
      <c r="B85" s="175">
        <v>7</v>
      </c>
      <c r="C85" s="128" t="s">
        <v>226</v>
      </c>
      <c r="D85" s="129" t="s">
        <v>20</v>
      </c>
      <c r="E85" s="161">
        <v>30.351048269137003</v>
      </c>
      <c r="F85" s="162" t="s">
        <v>100</v>
      </c>
      <c r="G85" s="202">
        <v>2</v>
      </c>
      <c r="H85" s="237" t="s">
        <v>283</v>
      </c>
      <c r="I85" s="155"/>
    </row>
    <row r="86" spans="1:9" ht="13.5" thickBot="1">
      <c r="A86" s="149"/>
      <c r="B86" s="203"/>
      <c r="C86" s="204" t="s">
        <v>183</v>
      </c>
      <c r="D86" s="204" t="s">
        <v>124</v>
      </c>
      <c r="E86" s="205">
        <v>12.69581749049431</v>
      </c>
      <c r="F86" s="206" t="s">
        <v>99</v>
      </c>
      <c r="G86" s="207">
        <v>2</v>
      </c>
      <c r="H86" s="208"/>
      <c r="I86" s="155"/>
    </row>
    <row r="87" spans="1:9" ht="12.75">
      <c r="A87" s="209" t="s">
        <v>176</v>
      </c>
      <c r="B87" s="178">
        <v>1</v>
      </c>
      <c r="C87" s="150" t="s">
        <v>175</v>
      </c>
      <c r="D87" s="201" t="s">
        <v>124</v>
      </c>
      <c r="E87" s="151">
        <v>18.827708703374775</v>
      </c>
      <c r="F87" s="152" t="s">
        <v>99</v>
      </c>
      <c r="G87" s="153">
        <v>2</v>
      </c>
      <c r="H87" s="154">
        <f>SUM(E87:E89)</f>
        <v>53.56921379394884</v>
      </c>
      <c r="I87" s="170">
        <v>15</v>
      </c>
    </row>
    <row r="88" spans="1:9" ht="12.75">
      <c r="A88" s="149">
        <v>12</v>
      </c>
      <c r="B88" s="180">
        <v>2</v>
      </c>
      <c r="C88" s="148" t="s">
        <v>179</v>
      </c>
      <c r="D88" s="199" t="s">
        <v>124</v>
      </c>
      <c r="E88" s="156">
        <v>21.731207289293796</v>
      </c>
      <c r="F88" s="157" t="s">
        <v>99</v>
      </c>
      <c r="G88" s="158">
        <v>2</v>
      </c>
      <c r="H88" s="159"/>
      <c r="I88" s="155"/>
    </row>
    <row r="89" spans="1:9" ht="13.5" thickBot="1">
      <c r="A89" s="149"/>
      <c r="B89" s="210">
        <v>3</v>
      </c>
      <c r="C89" s="186" t="s">
        <v>184</v>
      </c>
      <c r="D89" s="211" t="s">
        <v>124</v>
      </c>
      <c r="E89" s="187">
        <v>13.010297801280268</v>
      </c>
      <c r="F89" s="188" t="s">
        <v>99</v>
      </c>
      <c r="G89" s="189">
        <v>2</v>
      </c>
      <c r="H89" s="159"/>
      <c r="I89" s="155"/>
    </row>
    <row r="90" spans="1:9" ht="13.5" thickBot="1">
      <c r="A90" s="130" t="s">
        <v>279</v>
      </c>
      <c r="B90" s="172">
        <v>1</v>
      </c>
      <c r="C90" s="131" t="s">
        <v>270</v>
      </c>
      <c r="D90" s="132" t="s">
        <v>124</v>
      </c>
      <c r="E90" s="212">
        <v>1</v>
      </c>
      <c r="F90" s="213" t="s">
        <v>100</v>
      </c>
      <c r="G90" s="214">
        <v>2</v>
      </c>
      <c r="H90" s="154">
        <v>1</v>
      </c>
      <c r="I90" s="170">
        <v>20</v>
      </c>
    </row>
    <row r="91" spans="1:9" ht="12.75">
      <c r="A91" s="190" t="s">
        <v>40</v>
      </c>
      <c r="B91" s="215">
        <v>1</v>
      </c>
      <c r="C91" s="216" t="s">
        <v>39</v>
      </c>
      <c r="D91" s="217" t="s">
        <v>24</v>
      </c>
      <c r="E91" s="167">
        <v>78.05327868852457</v>
      </c>
      <c r="F91" s="168" t="s">
        <v>99</v>
      </c>
      <c r="G91" s="169">
        <v>4</v>
      </c>
      <c r="H91" s="154">
        <f>SUM(E91:E97)</f>
        <v>275.7001784910007</v>
      </c>
      <c r="I91" s="170">
        <v>7</v>
      </c>
    </row>
    <row r="92" spans="1:9" ht="12.75">
      <c r="A92" s="149">
        <v>14</v>
      </c>
      <c r="B92" s="180">
        <v>2</v>
      </c>
      <c r="C92" s="197" t="s">
        <v>43</v>
      </c>
      <c r="D92" s="199" t="s">
        <v>24</v>
      </c>
      <c r="E92" s="156">
        <v>71.31623291518441</v>
      </c>
      <c r="F92" s="157" t="s">
        <v>99</v>
      </c>
      <c r="G92" s="158">
        <v>4</v>
      </c>
      <c r="H92" s="159"/>
      <c r="I92" s="155"/>
    </row>
    <row r="93" spans="1:9" ht="12.75">
      <c r="A93" s="149"/>
      <c r="B93" s="180">
        <v>3</v>
      </c>
      <c r="C93" s="65" t="s">
        <v>216</v>
      </c>
      <c r="D93" s="133" t="s">
        <v>124</v>
      </c>
      <c r="E93" s="156">
        <v>34.100246507806084</v>
      </c>
      <c r="F93" s="157" t="s">
        <v>100</v>
      </c>
      <c r="G93" s="158">
        <v>2</v>
      </c>
      <c r="H93" s="159"/>
      <c r="I93" s="155"/>
    </row>
    <row r="94" spans="1:9" ht="12.75">
      <c r="A94" s="149"/>
      <c r="B94" s="180">
        <v>4</v>
      </c>
      <c r="C94" s="197" t="s">
        <v>130</v>
      </c>
      <c r="D94" s="199" t="s">
        <v>124</v>
      </c>
      <c r="E94" s="156">
        <v>30.498721227621484</v>
      </c>
      <c r="F94" s="157" t="s">
        <v>99</v>
      </c>
      <c r="G94" s="158">
        <v>2</v>
      </c>
      <c r="H94" s="159"/>
      <c r="I94" s="155"/>
    </row>
    <row r="95" spans="1:9" ht="12.75">
      <c r="A95" s="149"/>
      <c r="B95" s="180">
        <v>5</v>
      </c>
      <c r="C95" s="65" t="s">
        <v>236</v>
      </c>
      <c r="D95" s="133" t="s">
        <v>124</v>
      </c>
      <c r="E95" s="156">
        <v>26.188472864955827</v>
      </c>
      <c r="F95" s="157" t="s">
        <v>100</v>
      </c>
      <c r="G95" s="158">
        <v>2</v>
      </c>
      <c r="H95" s="159"/>
      <c r="I95" s="155"/>
    </row>
    <row r="96" spans="1:9" ht="12.75">
      <c r="A96" s="149"/>
      <c r="B96" s="180">
        <v>6</v>
      </c>
      <c r="C96" s="134" t="s">
        <v>243</v>
      </c>
      <c r="D96" s="135" t="s">
        <v>120</v>
      </c>
      <c r="E96" s="187">
        <v>23.508308157099698</v>
      </c>
      <c r="F96" s="188" t="s">
        <v>100</v>
      </c>
      <c r="G96" s="189">
        <v>2</v>
      </c>
      <c r="H96" s="159"/>
      <c r="I96" s="155"/>
    </row>
    <row r="97" spans="1:9" ht="12.75">
      <c r="A97" s="149"/>
      <c r="B97" s="218">
        <v>7</v>
      </c>
      <c r="C97" s="116" t="s">
        <v>246</v>
      </c>
      <c r="D97" s="117" t="s">
        <v>124</v>
      </c>
      <c r="E97" s="156">
        <v>12.034918129808652</v>
      </c>
      <c r="F97" s="157" t="s">
        <v>100</v>
      </c>
      <c r="G97" s="158">
        <v>2</v>
      </c>
      <c r="H97" s="159"/>
      <c r="I97" s="155"/>
    </row>
    <row r="98" spans="1:9" ht="13.5" thickBot="1">
      <c r="A98" s="149"/>
      <c r="B98" s="182">
        <v>8</v>
      </c>
      <c r="C98" s="118" t="s">
        <v>255</v>
      </c>
      <c r="D98" s="129" t="s">
        <v>124</v>
      </c>
      <c r="E98" s="161">
        <v>3.7133478260869555</v>
      </c>
      <c r="F98" s="162" t="s">
        <v>100</v>
      </c>
      <c r="G98" s="163">
        <v>2</v>
      </c>
      <c r="H98" s="159"/>
      <c r="I98" s="155"/>
    </row>
    <row r="99" spans="1:9" ht="12.75">
      <c r="A99" s="149"/>
      <c r="B99" s="198"/>
      <c r="C99" s="136" t="s">
        <v>217</v>
      </c>
      <c r="D99" s="137" t="s">
        <v>24</v>
      </c>
      <c r="E99" s="151">
        <v>33.83152173913043</v>
      </c>
      <c r="F99" s="152" t="s">
        <v>100</v>
      </c>
      <c r="G99" s="153">
        <v>2</v>
      </c>
      <c r="H99" s="159" t="s">
        <v>280</v>
      </c>
      <c r="I99" s="155"/>
    </row>
    <row r="100" spans="1:9" ht="13.5" thickBot="1">
      <c r="A100" s="149"/>
      <c r="B100" s="198"/>
      <c r="C100" s="148" t="s">
        <v>193</v>
      </c>
      <c r="D100" s="199" t="s">
        <v>124</v>
      </c>
      <c r="E100" s="156">
        <v>3.6254415954415946</v>
      </c>
      <c r="F100" s="157" t="s">
        <v>99</v>
      </c>
      <c r="G100" s="158">
        <v>2</v>
      </c>
      <c r="H100" s="159"/>
      <c r="I100" s="155"/>
    </row>
    <row r="101" spans="1:9" ht="12.75">
      <c r="A101" s="164" t="s">
        <v>198</v>
      </c>
      <c r="B101" s="165">
        <v>1</v>
      </c>
      <c r="C101" s="216" t="s">
        <v>197</v>
      </c>
      <c r="D101" s="217" t="s">
        <v>120</v>
      </c>
      <c r="E101" s="167">
        <v>1.982648662685016</v>
      </c>
      <c r="F101" s="168" t="s">
        <v>99</v>
      </c>
      <c r="G101" s="169">
        <v>2</v>
      </c>
      <c r="H101" s="154">
        <f>SUM(E101:E102)</f>
        <v>28.259558751330015</v>
      </c>
      <c r="I101" s="170">
        <v>18</v>
      </c>
    </row>
    <row r="102" spans="1:9" ht="13.5" thickBot="1">
      <c r="A102" s="149">
        <v>15</v>
      </c>
      <c r="B102" s="186">
        <v>2</v>
      </c>
      <c r="C102" s="134" t="s">
        <v>235</v>
      </c>
      <c r="D102" s="135" t="s">
        <v>120</v>
      </c>
      <c r="E102" s="187">
        <v>26.276910088645</v>
      </c>
      <c r="F102" s="188" t="s">
        <v>100</v>
      </c>
      <c r="G102" s="189">
        <v>2</v>
      </c>
      <c r="H102" s="159"/>
      <c r="I102" s="155"/>
    </row>
    <row r="103" spans="1:9" ht="12.75">
      <c r="A103" s="190" t="s">
        <v>93</v>
      </c>
      <c r="B103" s="165">
        <v>1</v>
      </c>
      <c r="C103" s="216" t="s">
        <v>51</v>
      </c>
      <c r="D103" s="217" t="s">
        <v>20</v>
      </c>
      <c r="E103" s="167">
        <v>46.44312837484751</v>
      </c>
      <c r="F103" s="168" t="s">
        <v>99</v>
      </c>
      <c r="G103" s="169">
        <v>4</v>
      </c>
      <c r="H103" s="154">
        <f>SUM(E103:E110)</f>
        <v>259.5033227621995</v>
      </c>
      <c r="I103" s="170">
        <v>8</v>
      </c>
    </row>
    <row r="104" spans="1:9" ht="12.75">
      <c r="A104" s="149">
        <v>16</v>
      </c>
      <c r="B104" s="148">
        <v>2</v>
      </c>
      <c r="C104" s="197" t="s">
        <v>129</v>
      </c>
      <c r="D104" s="199" t="s">
        <v>20</v>
      </c>
      <c r="E104" s="156">
        <v>31.41257820217318</v>
      </c>
      <c r="F104" s="157" t="s">
        <v>99</v>
      </c>
      <c r="G104" s="158">
        <v>2</v>
      </c>
      <c r="H104" s="159"/>
      <c r="I104" s="155"/>
    </row>
    <row r="105" spans="1:9" ht="12.75">
      <c r="A105" s="149"/>
      <c r="B105" s="148">
        <v>3</v>
      </c>
      <c r="C105" s="197" t="s">
        <v>132</v>
      </c>
      <c r="D105" s="199" t="s">
        <v>120</v>
      </c>
      <c r="E105" s="156">
        <v>29.859154929577464</v>
      </c>
      <c r="F105" s="157" t="s">
        <v>99</v>
      </c>
      <c r="G105" s="158">
        <v>2</v>
      </c>
      <c r="H105" s="159"/>
      <c r="I105" s="155"/>
    </row>
    <row r="106" spans="1:9" ht="12.75">
      <c r="A106" s="149"/>
      <c r="B106" s="148">
        <v>4</v>
      </c>
      <c r="C106" s="197" t="s">
        <v>144</v>
      </c>
      <c r="D106" s="199" t="s">
        <v>124</v>
      </c>
      <c r="E106" s="156">
        <v>27.398047099368178</v>
      </c>
      <c r="F106" s="157" t="s">
        <v>99</v>
      </c>
      <c r="G106" s="158">
        <v>2</v>
      </c>
      <c r="H106" s="159"/>
      <c r="I106" s="155"/>
    </row>
    <row r="107" spans="1:9" ht="12.75">
      <c r="A107" s="149"/>
      <c r="B107" s="148">
        <v>5</v>
      </c>
      <c r="C107" s="197" t="s">
        <v>152</v>
      </c>
      <c r="D107" s="199" t="s">
        <v>120</v>
      </c>
      <c r="E107" s="156">
        <v>25.916870415647924</v>
      </c>
      <c r="F107" s="157" t="s">
        <v>99</v>
      </c>
      <c r="G107" s="158">
        <v>2</v>
      </c>
      <c r="H107" s="159"/>
      <c r="I107" s="155"/>
    </row>
    <row r="108" spans="1:9" ht="12.75">
      <c r="A108" s="149"/>
      <c r="B108" s="148">
        <v>6</v>
      </c>
      <c r="C108" s="197" t="s">
        <v>153</v>
      </c>
      <c r="D108" s="199" t="s">
        <v>20</v>
      </c>
      <c r="E108" s="156">
        <v>25.4739652870494</v>
      </c>
      <c r="F108" s="157" t="s">
        <v>99</v>
      </c>
      <c r="G108" s="158">
        <v>2</v>
      </c>
      <c r="H108" s="159"/>
      <c r="I108" s="155"/>
    </row>
    <row r="109" spans="1:9" ht="12.75">
      <c r="A109" s="149"/>
      <c r="B109" s="148">
        <v>7</v>
      </c>
      <c r="C109" s="65" t="s">
        <v>88</v>
      </c>
      <c r="D109" s="133" t="s">
        <v>20</v>
      </c>
      <c r="E109" s="156">
        <v>41.69457468184862</v>
      </c>
      <c r="F109" s="157" t="s">
        <v>100</v>
      </c>
      <c r="G109" s="158">
        <v>2</v>
      </c>
      <c r="H109" s="159"/>
      <c r="I109" s="155"/>
    </row>
    <row r="110" spans="1:9" ht="13.5" thickBot="1">
      <c r="A110" s="149"/>
      <c r="B110" s="160">
        <v>8</v>
      </c>
      <c r="C110" s="128" t="s">
        <v>224</v>
      </c>
      <c r="D110" s="129" t="s">
        <v>120</v>
      </c>
      <c r="E110" s="161">
        <v>31.3050037716872</v>
      </c>
      <c r="F110" s="162" t="s">
        <v>100</v>
      </c>
      <c r="G110" s="163">
        <v>2</v>
      </c>
      <c r="H110" s="159"/>
      <c r="I110" s="155"/>
    </row>
    <row r="111" spans="1:9" ht="13.5" thickBot="1">
      <c r="A111" s="149"/>
      <c r="B111" s="198"/>
      <c r="C111" s="150" t="s">
        <v>180</v>
      </c>
      <c r="D111" s="201" t="s">
        <v>120</v>
      </c>
      <c r="E111" s="151">
        <v>21.618646811265805</v>
      </c>
      <c r="F111" s="152" t="s">
        <v>99</v>
      </c>
      <c r="G111" s="153">
        <v>2</v>
      </c>
      <c r="H111" s="159"/>
      <c r="I111" s="155"/>
    </row>
    <row r="112" spans="1:9" ht="12.75">
      <c r="A112" s="164" t="s">
        <v>150</v>
      </c>
      <c r="B112" s="165">
        <v>1</v>
      </c>
      <c r="C112" s="216" t="s">
        <v>149</v>
      </c>
      <c r="D112" s="217" t="s">
        <v>124</v>
      </c>
      <c r="E112" s="167">
        <v>26.581220395653382</v>
      </c>
      <c r="F112" s="168" t="s">
        <v>99</v>
      </c>
      <c r="G112" s="169">
        <v>2</v>
      </c>
      <c r="H112" s="154">
        <f>SUM(E112:E118)</f>
        <v>143.35811660188617</v>
      </c>
      <c r="I112" s="170">
        <v>11</v>
      </c>
    </row>
    <row r="113" spans="1:9" ht="12.75">
      <c r="A113" s="149">
        <v>17</v>
      </c>
      <c r="B113" s="148">
        <v>2</v>
      </c>
      <c r="C113" s="197" t="s">
        <v>172</v>
      </c>
      <c r="D113" s="199" t="s">
        <v>124</v>
      </c>
      <c r="E113" s="156">
        <v>19.29221435793731</v>
      </c>
      <c r="F113" s="157" t="s">
        <v>99</v>
      </c>
      <c r="G113" s="158">
        <v>2</v>
      </c>
      <c r="H113" s="159"/>
      <c r="I113" s="155"/>
    </row>
    <row r="114" spans="1:9" ht="12.75">
      <c r="A114" s="149"/>
      <c r="B114" s="148">
        <v>3</v>
      </c>
      <c r="C114" s="197" t="s">
        <v>173</v>
      </c>
      <c r="D114" s="199" t="s">
        <v>124</v>
      </c>
      <c r="E114" s="156">
        <v>19.284414796846576</v>
      </c>
      <c r="F114" s="157" t="s">
        <v>99</v>
      </c>
      <c r="G114" s="158">
        <v>2</v>
      </c>
      <c r="H114" s="159"/>
      <c r="I114" s="155"/>
    </row>
    <row r="115" spans="1:9" ht="12.75">
      <c r="A115" s="149"/>
      <c r="B115" s="148">
        <v>4</v>
      </c>
      <c r="C115" s="197" t="s">
        <v>174</v>
      </c>
      <c r="D115" s="199" t="s">
        <v>124</v>
      </c>
      <c r="E115" s="156">
        <v>18.921063070210234</v>
      </c>
      <c r="F115" s="157" t="s">
        <v>99</v>
      </c>
      <c r="G115" s="158">
        <v>2</v>
      </c>
      <c r="H115" s="159"/>
      <c r="I115" s="155"/>
    </row>
    <row r="116" spans="1:9" ht="12.75">
      <c r="A116" s="149"/>
      <c r="B116" s="148">
        <v>5</v>
      </c>
      <c r="C116" s="197" t="s">
        <v>177</v>
      </c>
      <c r="D116" s="199" t="s">
        <v>124</v>
      </c>
      <c r="E116" s="156">
        <v>17.983034872761543</v>
      </c>
      <c r="F116" s="157" t="s">
        <v>99</v>
      </c>
      <c r="G116" s="158">
        <v>2</v>
      </c>
      <c r="H116" s="159"/>
      <c r="I116" s="155"/>
    </row>
    <row r="117" spans="1:9" ht="12.75">
      <c r="A117" s="149"/>
      <c r="B117" s="148">
        <v>6</v>
      </c>
      <c r="C117" s="197" t="s">
        <v>187</v>
      </c>
      <c r="D117" s="199" t="s">
        <v>124</v>
      </c>
      <c r="E117" s="156">
        <v>3.942433734939758</v>
      </c>
      <c r="F117" s="157" t="s">
        <v>99</v>
      </c>
      <c r="G117" s="158">
        <v>2</v>
      </c>
      <c r="H117" s="159"/>
      <c r="I117" s="155"/>
    </row>
    <row r="118" spans="1:9" ht="13.5" thickBot="1">
      <c r="A118" s="149"/>
      <c r="B118" s="160">
        <v>7</v>
      </c>
      <c r="C118" s="128" t="s">
        <v>214</v>
      </c>
      <c r="D118" s="129" t="s">
        <v>124</v>
      </c>
      <c r="E118" s="161">
        <v>37.35373537353735</v>
      </c>
      <c r="F118" s="162" t="s">
        <v>100</v>
      </c>
      <c r="G118" s="163">
        <v>2</v>
      </c>
      <c r="H118" s="237" t="s">
        <v>284</v>
      </c>
      <c r="I118" s="155"/>
    </row>
    <row r="119" spans="1:9" ht="13.5" thickBot="1">
      <c r="A119" s="174"/>
      <c r="B119" s="191"/>
      <c r="C119" s="204" t="s">
        <v>200</v>
      </c>
      <c r="D119" s="219" t="s">
        <v>124</v>
      </c>
      <c r="E119" s="192">
        <v>2.9681373565346165</v>
      </c>
      <c r="F119" s="193" t="s">
        <v>99</v>
      </c>
      <c r="G119" s="194">
        <v>2</v>
      </c>
      <c r="H119" s="176"/>
      <c r="I119" s="177"/>
    </row>
    <row r="120" spans="1:9" ht="25.5" customHeight="1" thickBot="1">
      <c r="A120" s="138" t="s">
        <v>282</v>
      </c>
      <c r="B120" s="220">
        <v>18</v>
      </c>
      <c r="C120" s="139" t="s">
        <v>218</v>
      </c>
      <c r="D120" s="140" t="s">
        <v>124</v>
      </c>
      <c r="E120" s="205">
        <v>33.73069628826876</v>
      </c>
      <c r="F120" s="206" t="s">
        <v>100</v>
      </c>
      <c r="G120" s="221">
        <v>2</v>
      </c>
      <c r="H120" s="222">
        <f>E120</f>
        <v>33.73069628826876</v>
      </c>
      <c r="I120" s="223">
        <v>16</v>
      </c>
    </row>
    <row r="121" spans="1:9" ht="12.75">
      <c r="A121" s="190" t="s">
        <v>32</v>
      </c>
      <c r="B121" s="215">
        <v>1</v>
      </c>
      <c r="C121" s="216" t="s">
        <v>31</v>
      </c>
      <c r="D121" s="217" t="s">
        <v>24</v>
      </c>
      <c r="E121" s="167">
        <v>82.60680980264586</v>
      </c>
      <c r="F121" s="168" t="s">
        <v>99</v>
      </c>
      <c r="G121" s="169">
        <v>4</v>
      </c>
      <c r="H121" s="154">
        <f>SUM(E121:E127)</f>
        <v>388.7815438574579</v>
      </c>
      <c r="I121" s="170">
        <v>3</v>
      </c>
    </row>
    <row r="122" spans="1:9" ht="12.75">
      <c r="A122" s="149">
        <v>19</v>
      </c>
      <c r="B122" s="180">
        <v>2</v>
      </c>
      <c r="C122" s="197" t="s">
        <v>34</v>
      </c>
      <c r="D122" s="199" t="s">
        <v>16</v>
      </c>
      <c r="E122" s="156">
        <v>81.00808166737559</v>
      </c>
      <c r="F122" s="157" t="s">
        <v>99</v>
      </c>
      <c r="G122" s="158">
        <v>4</v>
      </c>
      <c r="H122" s="159"/>
      <c r="I122" s="155"/>
    </row>
    <row r="123" spans="1:9" ht="12.75">
      <c r="A123" s="149"/>
      <c r="B123" s="180">
        <v>3</v>
      </c>
      <c r="C123" s="197" t="s">
        <v>45</v>
      </c>
      <c r="D123" s="199" t="s">
        <v>24</v>
      </c>
      <c r="E123" s="156">
        <v>67.79992880028479</v>
      </c>
      <c r="F123" s="157" t="s">
        <v>99</v>
      </c>
      <c r="G123" s="158">
        <v>4</v>
      </c>
      <c r="H123" s="159"/>
      <c r="I123" s="155"/>
    </row>
    <row r="124" spans="1:9" ht="12.75">
      <c r="A124" s="149"/>
      <c r="B124" s="180">
        <v>4</v>
      </c>
      <c r="C124" s="197" t="s">
        <v>79</v>
      </c>
      <c r="D124" s="199" t="s">
        <v>16</v>
      </c>
      <c r="E124" s="156">
        <v>100</v>
      </c>
      <c r="F124" s="157" t="s">
        <v>100</v>
      </c>
      <c r="G124" s="158">
        <v>4</v>
      </c>
      <c r="H124" s="159"/>
      <c r="I124" s="155"/>
    </row>
    <row r="125" spans="1:9" ht="12.75">
      <c r="A125" s="149"/>
      <c r="B125" s="180">
        <v>5</v>
      </c>
      <c r="C125" s="65" t="s">
        <v>233</v>
      </c>
      <c r="D125" s="133" t="s">
        <v>20</v>
      </c>
      <c r="E125" s="156">
        <v>26.739690721649477</v>
      </c>
      <c r="F125" s="157" t="s">
        <v>100</v>
      </c>
      <c r="G125" s="158">
        <v>2</v>
      </c>
      <c r="H125" s="159"/>
      <c r="I125" s="155"/>
    </row>
    <row r="126" spans="1:9" ht="12.75">
      <c r="A126" s="149"/>
      <c r="B126" s="180">
        <v>6</v>
      </c>
      <c r="C126" s="65" t="s">
        <v>237</v>
      </c>
      <c r="D126" s="133" t="s">
        <v>124</v>
      </c>
      <c r="E126" s="156">
        <v>26.15546218487395</v>
      </c>
      <c r="F126" s="157" t="s">
        <v>100</v>
      </c>
      <c r="G126" s="158">
        <v>2</v>
      </c>
      <c r="H126" s="159"/>
      <c r="I126" s="155"/>
    </row>
    <row r="127" spans="1:9" ht="12.75">
      <c r="A127" s="149"/>
      <c r="B127" s="218">
        <v>7</v>
      </c>
      <c r="C127" s="116" t="s">
        <v>253</v>
      </c>
      <c r="D127" s="117" t="s">
        <v>124</v>
      </c>
      <c r="E127" s="156">
        <v>4.471570680628271</v>
      </c>
      <c r="F127" s="157" t="s">
        <v>100</v>
      </c>
      <c r="G127" s="158">
        <v>2</v>
      </c>
      <c r="H127" s="159"/>
      <c r="I127" s="155"/>
    </row>
    <row r="128" spans="1:9" ht="13.5" thickBot="1">
      <c r="A128" s="149"/>
      <c r="B128" s="224">
        <v>8</v>
      </c>
      <c r="C128" s="160" t="s">
        <v>74</v>
      </c>
      <c r="D128" s="160" t="s">
        <v>16</v>
      </c>
      <c r="E128" s="161">
        <v>1</v>
      </c>
      <c r="F128" s="162" t="s">
        <v>99</v>
      </c>
      <c r="G128" s="163">
        <v>4</v>
      </c>
      <c r="H128" s="159"/>
      <c r="I128" s="155"/>
    </row>
    <row r="129" spans="1:9" ht="39" customHeight="1" thickBot="1">
      <c r="A129" s="149"/>
      <c r="B129" s="198"/>
      <c r="C129" s="225" t="s">
        <v>163</v>
      </c>
      <c r="D129" s="226" t="s">
        <v>20</v>
      </c>
      <c r="E129" s="227">
        <v>21.617946974847044</v>
      </c>
      <c r="F129" s="228" t="s">
        <v>99</v>
      </c>
      <c r="G129" s="229">
        <v>2</v>
      </c>
      <c r="H129" s="230" t="s">
        <v>281</v>
      </c>
      <c r="I129" s="155"/>
    </row>
    <row r="130" spans="1:9" ht="12.75">
      <c r="A130" s="190" t="s">
        <v>72</v>
      </c>
      <c r="B130" s="165">
        <v>1</v>
      </c>
      <c r="C130" s="216" t="s">
        <v>80</v>
      </c>
      <c r="D130" s="217" t="s">
        <v>16</v>
      </c>
      <c r="E130" s="167">
        <v>96.2432915921288</v>
      </c>
      <c r="F130" s="168" t="s">
        <v>100</v>
      </c>
      <c r="G130" s="169">
        <v>4</v>
      </c>
      <c r="H130" s="154">
        <f>SUM(E130:E137)</f>
        <v>251.8717682193474</v>
      </c>
      <c r="I130" s="170">
        <v>10</v>
      </c>
    </row>
    <row r="131" spans="1:9" ht="12.75">
      <c r="A131" s="149">
        <v>20</v>
      </c>
      <c r="B131" s="148">
        <v>2</v>
      </c>
      <c r="C131" s="197" t="s">
        <v>116</v>
      </c>
      <c r="D131" s="199" t="s">
        <v>24</v>
      </c>
      <c r="E131" s="156">
        <v>50</v>
      </c>
      <c r="F131" s="157" t="s">
        <v>99</v>
      </c>
      <c r="G131" s="158">
        <v>2</v>
      </c>
      <c r="H131" s="159"/>
      <c r="I131" s="155"/>
    </row>
    <row r="132" spans="1:9" ht="12.75">
      <c r="A132" s="149"/>
      <c r="B132" s="148">
        <v>3</v>
      </c>
      <c r="C132" s="197" t="s">
        <v>122</v>
      </c>
      <c r="D132" s="199" t="s">
        <v>24</v>
      </c>
      <c r="E132" s="156">
        <v>32.91925465838509</v>
      </c>
      <c r="F132" s="157" t="s">
        <v>99</v>
      </c>
      <c r="G132" s="158">
        <v>2</v>
      </c>
      <c r="H132" s="159"/>
      <c r="I132" s="155"/>
    </row>
    <row r="133" spans="1:9" ht="12.75">
      <c r="A133" s="149"/>
      <c r="B133" s="148">
        <v>4</v>
      </c>
      <c r="C133" s="65" t="s">
        <v>222</v>
      </c>
      <c r="D133" s="133" t="s">
        <v>20</v>
      </c>
      <c r="E133" s="156">
        <v>31.399747793190414</v>
      </c>
      <c r="F133" s="157" t="s">
        <v>100</v>
      </c>
      <c r="G133" s="158">
        <v>2</v>
      </c>
      <c r="H133" s="159"/>
      <c r="I133" s="155"/>
    </row>
    <row r="134" spans="1:9" ht="12.75">
      <c r="A134" s="149"/>
      <c r="B134" s="148">
        <v>5</v>
      </c>
      <c r="C134" s="197" t="s">
        <v>138</v>
      </c>
      <c r="D134" s="199" t="s">
        <v>24</v>
      </c>
      <c r="E134" s="156">
        <v>28.9353958143767</v>
      </c>
      <c r="F134" s="157" t="s">
        <v>99</v>
      </c>
      <c r="G134" s="158">
        <v>2</v>
      </c>
      <c r="H134" s="159"/>
      <c r="I134" s="155"/>
    </row>
    <row r="135" spans="1:9" ht="12.75">
      <c r="A135" s="149"/>
      <c r="B135" s="148">
        <v>6</v>
      </c>
      <c r="C135" s="197" t="s">
        <v>71</v>
      </c>
      <c r="D135" s="199" t="s">
        <v>24</v>
      </c>
      <c r="E135" s="156">
        <v>6.316513369511591</v>
      </c>
      <c r="F135" s="157" t="s">
        <v>99</v>
      </c>
      <c r="G135" s="158">
        <v>4</v>
      </c>
      <c r="H135" s="159"/>
      <c r="I135" s="155"/>
    </row>
    <row r="136" spans="1:9" ht="12.75">
      <c r="A136" s="149"/>
      <c r="B136" s="186">
        <v>7</v>
      </c>
      <c r="C136" s="134" t="s">
        <v>256</v>
      </c>
      <c r="D136" s="135" t="s">
        <v>124</v>
      </c>
      <c r="E136" s="187">
        <v>3.5002868852459015</v>
      </c>
      <c r="F136" s="188" t="s">
        <v>100</v>
      </c>
      <c r="G136" s="189">
        <v>2</v>
      </c>
      <c r="H136" s="159"/>
      <c r="I136" s="155"/>
    </row>
    <row r="137" spans="1:9" ht="13.5" thickBot="1">
      <c r="A137" s="149"/>
      <c r="B137" s="160">
        <v>8</v>
      </c>
      <c r="C137" s="160" t="s">
        <v>196</v>
      </c>
      <c r="D137" s="160" t="s">
        <v>124</v>
      </c>
      <c r="E137" s="161">
        <v>2.557278106508875</v>
      </c>
      <c r="F137" s="162" t="s">
        <v>99</v>
      </c>
      <c r="G137" s="163">
        <v>2</v>
      </c>
      <c r="H137" s="159"/>
      <c r="I137" s="155"/>
    </row>
    <row r="138" spans="1:9" ht="13.5" thickBot="1">
      <c r="A138" s="174"/>
      <c r="B138" s="195"/>
      <c r="C138" s="196" t="s">
        <v>204</v>
      </c>
      <c r="D138" s="219" t="s">
        <v>124</v>
      </c>
      <c r="E138" s="192">
        <v>1.9206849544801132</v>
      </c>
      <c r="F138" s="193" t="s">
        <v>99</v>
      </c>
      <c r="G138" s="194">
        <v>2</v>
      </c>
      <c r="H138" s="176"/>
      <c r="I138" s="177"/>
    </row>
    <row r="141" spans="1:4" ht="12.75">
      <c r="A141" t="s">
        <v>103</v>
      </c>
      <c r="D141" t="s">
        <v>104</v>
      </c>
    </row>
    <row r="143" spans="1:4" ht="12.75">
      <c r="A143" t="s">
        <v>105</v>
      </c>
      <c r="D143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KateVol</dc:creator>
  <cp:keywords/>
  <dc:description/>
  <cp:lastModifiedBy>Ступаков</cp:lastModifiedBy>
  <cp:lastPrinted>2010-10-22T08:04:43Z</cp:lastPrinted>
  <dcterms:created xsi:type="dcterms:W3CDTF">2010-10-17T17:05:15Z</dcterms:created>
  <dcterms:modified xsi:type="dcterms:W3CDTF">2010-10-26T20:35:03Z</dcterms:modified>
  <cp:category/>
  <cp:version/>
  <cp:contentType/>
  <cp:contentStatus/>
</cp:coreProperties>
</file>