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1355" windowHeight="8700" activeTab="2"/>
  </bookViews>
  <sheets>
    <sheet name="Мл 14 (1)" sheetId="12" r:id="rId1"/>
    <sheet name="14-16 (1)" sheetId="11" r:id="rId2"/>
    <sheet name="13-17 (2)" sheetId="13" r:id="rId3"/>
    <sheet name="МЖ связка (1)" sheetId="9" r:id="rId4"/>
    <sheet name="ММ связка (1)" sheetId="8" r:id="rId5"/>
    <sheet name="МЖ связка (2)" sheetId="16" r:id="rId6"/>
    <sheet name="ММ связка (2)" sheetId="19" r:id="rId7"/>
  </sheets>
  <definedNames>
    <definedName name="_xlnm._FilterDatabase" localSheetId="2" hidden="1">'13-17 (2)'!$A$8:$N$44</definedName>
  </definedNames>
  <calcPr calcId="124519"/>
</workbook>
</file>

<file path=xl/calcChain.xml><?xml version="1.0" encoding="utf-8"?>
<calcChain xmlns="http://schemas.openxmlformats.org/spreadsheetml/2006/main">
  <c r="L8" i="13"/>
  <c r="M8"/>
  <c r="N8" s="1"/>
  <c r="L9"/>
  <c r="M9" s="1"/>
  <c r="N9" s="1"/>
  <c r="P9" s="1"/>
  <c r="L10"/>
  <c r="M10"/>
  <c r="N10" s="1"/>
  <c r="P10" s="1"/>
  <c r="L11"/>
  <c r="M11"/>
  <c r="N11" s="1"/>
  <c r="L12"/>
  <c r="M12" s="1"/>
  <c r="N12" s="1"/>
  <c r="P12" s="1"/>
  <c r="L13"/>
  <c r="M13" s="1"/>
  <c r="N13" s="1"/>
  <c r="P13" s="1"/>
  <c r="L14"/>
  <c r="M14"/>
  <c r="N14" s="1"/>
  <c r="P14"/>
  <c r="L15"/>
  <c r="M15"/>
  <c r="N15" s="1"/>
  <c r="L16"/>
  <c r="M16" s="1"/>
  <c r="N16"/>
  <c r="P16" s="1"/>
  <c r="L17"/>
  <c r="M17" s="1"/>
  <c r="N17"/>
  <c r="L18"/>
  <c r="M18"/>
  <c r="N18" s="1"/>
  <c r="P18" s="1"/>
  <c r="L19"/>
  <c r="M19"/>
  <c r="N19" s="1"/>
  <c r="L20"/>
  <c r="M20" s="1"/>
  <c r="N20" s="1"/>
  <c r="P20" s="1"/>
  <c r="M21"/>
  <c r="N21" s="1"/>
  <c r="L22"/>
  <c r="M22" s="1"/>
  <c r="N22"/>
  <c r="M23"/>
  <c r="N23"/>
  <c r="L24"/>
  <c r="M24"/>
  <c r="N24" s="1"/>
  <c r="P24" s="1"/>
  <c r="L25"/>
  <c r="M25"/>
  <c r="N25" s="1"/>
  <c r="M26"/>
  <c r="N26" s="1"/>
  <c r="P26" s="1"/>
  <c r="L27"/>
  <c r="M27"/>
  <c r="N27" s="1"/>
  <c r="P27"/>
  <c r="L28"/>
  <c r="M28"/>
  <c r="N28" s="1"/>
  <c r="P28" s="1"/>
  <c r="L29"/>
  <c r="M29"/>
  <c r="N29" s="1"/>
  <c r="P29"/>
  <c r="L30"/>
  <c r="M30"/>
  <c r="N30" s="1"/>
  <c r="P30" s="1"/>
  <c r="L31"/>
  <c r="M31"/>
  <c r="N31" s="1"/>
  <c r="P31"/>
  <c r="M32"/>
  <c r="N32"/>
  <c r="P32" s="1"/>
  <c r="M33"/>
  <c r="N33" s="1"/>
  <c r="P33"/>
  <c r="L34"/>
  <c r="M34"/>
  <c r="N34" s="1"/>
  <c r="P34" s="1"/>
  <c r="L35"/>
  <c r="M35"/>
  <c r="N35" s="1"/>
  <c r="P35"/>
  <c r="L36"/>
  <c r="M36"/>
  <c r="N36" s="1"/>
  <c r="P36" s="1"/>
  <c r="L37"/>
  <c r="M37"/>
  <c r="N37" s="1"/>
  <c r="P37"/>
  <c r="L38"/>
  <c r="M38"/>
  <c r="N38" s="1"/>
  <c r="P38" s="1"/>
  <c r="L39"/>
  <c r="M39"/>
  <c r="N39" s="1"/>
  <c r="P39"/>
  <c r="L40"/>
  <c r="M40"/>
  <c r="N40" s="1"/>
  <c r="P40" s="1"/>
  <c r="M41"/>
  <c r="N41"/>
  <c r="P41" s="1"/>
  <c r="L42"/>
  <c r="M42" s="1"/>
  <c r="N42" s="1"/>
  <c r="P42" s="1"/>
  <c r="L43"/>
  <c r="M43" s="1"/>
  <c r="N43" s="1"/>
  <c r="P43" s="1"/>
  <c r="L44"/>
  <c r="M44" s="1"/>
  <c r="N44" s="1"/>
  <c r="P44" s="1"/>
  <c r="L63"/>
  <c r="M63" s="1"/>
  <c r="N63" s="1"/>
  <c r="P63" s="1"/>
  <c r="L64"/>
  <c r="M64" s="1"/>
  <c r="N64" s="1"/>
  <c r="L65"/>
  <c r="M65" s="1"/>
  <c r="N65" s="1"/>
  <c r="P65" s="1"/>
  <c r="L66"/>
  <c r="M66" s="1"/>
  <c r="N66" s="1"/>
  <c r="L67"/>
  <c r="M67" s="1"/>
  <c r="N67" s="1"/>
  <c r="P67" s="1"/>
  <c r="L68"/>
  <c r="M68" s="1"/>
  <c r="N68" s="1"/>
  <c r="L69"/>
  <c r="M69" s="1"/>
  <c r="N69" s="1"/>
  <c r="P69" s="1"/>
  <c r="L70"/>
  <c r="M70" s="1"/>
  <c r="N70" s="1"/>
  <c r="L71"/>
  <c r="M71" s="1"/>
  <c r="N71" s="1"/>
  <c r="P71" s="1"/>
  <c r="L72"/>
  <c r="M72" s="1"/>
  <c r="N72" s="1"/>
  <c r="L73"/>
  <c r="M73" s="1"/>
  <c r="N73" s="1"/>
  <c r="P73" s="1"/>
  <c r="L74"/>
  <c r="M74" s="1"/>
  <c r="N74" s="1"/>
  <c r="L75"/>
  <c r="M75" s="1"/>
  <c r="N75" s="1"/>
  <c r="P75" s="1"/>
  <c r="L76"/>
  <c r="M76" s="1"/>
  <c r="N76" s="1"/>
  <c r="L77"/>
  <c r="M77" s="1"/>
  <c r="N77" s="1"/>
  <c r="P77" s="1"/>
  <c r="L78"/>
  <c r="M78" s="1"/>
  <c r="N78" s="1"/>
  <c r="L79"/>
  <c r="M79" s="1"/>
  <c r="N79" s="1"/>
  <c r="P79" s="1"/>
  <c r="L80"/>
  <c r="M80" s="1"/>
  <c r="N80" s="1"/>
  <c r="L81"/>
  <c r="M81" s="1"/>
  <c r="N81" s="1"/>
  <c r="P81" s="1"/>
  <c r="L82"/>
  <c r="M82" s="1"/>
  <c r="N82" s="1"/>
  <c r="L83"/>
  <c r="M83" s="1"/>
  <c r="N83" s="1"/>
  <c r="P83" s="1"/>
  <c r="J8" i="11"/>
  <c r="K8" s="1"/>
  <c r="L8" s="1"/>
  <c r="J9"/>
  <c r="K9"/>
  <c r="L9" s="1"/>
  <c r="J10"/>
  <c r="K10"/>
  <c r="L10" s="1"/>
  <c r="N10" s="1"/>
  <c r="J11"/>
  <c r="K11"/>
  <c r="L11" s="1"/>
  <c r="J12"/>
  <c r="K12"/>
  <c r="L12" s="1"/>
  <c r="N12" s="1"/>
  <c r="J13"/>
  <c r="K13"/>
  <c r="L13" s="1"/>
  <c r="J14"/>
  <c r="K14"/>
  <c r="L14" s="1"/>
  <c r="N14" s="1"/>
  <c r="J15"/>
  <c r="K15"/>
  <c r="L15" s="1"/>
  <c r="J16"/>
  <c r="K16"/>
  <c r="L16" s="1"/>
  <c r="N16" s="1"/>
  <c r="J17"/>
  <c r="K17"/>
  <c r="L17" s="1"/>
  <c r="J18"/>
  <c r="K18"/>
  <c r="L18" s="1"/>
  <c r="N18" s="1"/>
  <c r="J19"/>
  <c r="K19"/>
  <c r="L19" s="1"/>
  <c r="J20"/>
  <c r="K20"/>
  <c r="L20" s="1"/>
  <c r="N20" s="1"/>
  <c r="J21"/>
  <c r="K21"/>
  <c r="L21" s="1"/>
  <c r="J22"/>
  <c r="K22"/>
  <c r="L22" s="1"/>
  <c r="N22" s="1"/>
  <c r="J23"/>
  <c r="K23"/>
  <c r="L23" s="1"/>
  <c r="J24"/>
  <c r="K24"/>
  <c r="L24" s="1"/>
  <c r="N24" s="1"/>
  <c r="J25"/>
  <c r="K25"/>
  <c r="L25" s="1"/>
  <c r="J26"/>
  <c r="K26"/>
  <c r="L26" s="1"/>
  <c r="N26" s="1"/>
  <c r="J27"/>
  <c r="K27"/>
  <c r="L27" s="1"/>
  <c r="J28"/>
  <c r="K28"/>
  <c r="L28" s="1"/>
  <c r="N28" s="1"/>
  <c r="J29"/>
  <c r="K29"/>
  <c r="L29" s="1"/>
  <c r="J30"/>
  <c r="K30"/>
  <c r="L30" s="1"/>
  <c r="N30" s="1"/>
  <c r="J31"/>
  <c r="K31"/>
  <c r="L31" s="1"/>
  <c r="J32"/>
  <c r="K32"/>
  <c r="L32" s="1"/>
  <c r="N32" s="1"/>
  <c r="J33"/>
  <c r="K33"/>
  <c r="L33" s="1"/>
  <c r="J34"/>
  <c r="K34"/>
  <c r="L34" s="1"/>
  <c r="N34" s="1"/>
  <c r="J35"/>
  <c r="K35"/>
  <c r="L35" s="1"/>
  <c r="J36"/>
  <c r="K36"/>
  <c r="L36" s="1"/>
  <c r="N36" s="1"/>
  <c r="J37"/>
  <c r="K37"/>
  <c r="L37" s="1"/>
  <c r="J38"/>
  <c r="K38"/>
  <c r="L38" s="1"/>
  <c r="N38" s="1"/>
  <c r="J39"/>
  <c r="K39"/>
  <c r="L39" s="1"/>
  <c r="J40"/>
  <c r="K40"/>
  <c r="L40" s="1"/>
  <c r="N40" s="1"/>
  <c r="J41"/>
  <c r="K41"/>
  <c r="L41" s="1"/>
  <c r="J42"/>
  <c r="K42"/>
  <c r="L42" s="1"/>
  <c r="N42" s="1"/>
  <c r="J43"/>
  <c r="K43"/>
  <c r="L43" s="1"/>
  <c r="J44"/>
  <c r="K44"/>
  <c r="L44" s="1"/>
  <c r="N44" s="1"/>
  <c r="J45"/>
  <c r="K45"/>
  <c r="L45" s="1"/>
  <c r="N45"/>
  <c r="J46"/>
  <c r="K46"/>
  <c r="L46" s="1"/>
  <c r="N46" s="1"/>
  <c r="J47"/>
  <c r="K47"/>
  <c r="L47" s="1"/>
  <c r="N47"/>
  <c r="J48"/>
  <c r="K48"/>
  <c r="L48" s="1"/>
  <c r="N48" s="1"/>
  <c r="J49"/>
  <c r="K49"/>
  <c r="L49" s="1"/>
  <c r="N49"/>
  <c r="J50"/>
  <c r="K50"/>
  <c r="L50" s="1"/>
  <c r="N50" s="1"/>
  <c r="J51"/>
  <c r="K51"/>
  <c r="L51" s="1"/>
  <c r="N51"/>
  <c r="J65"/>
  <c r="K65"/>
  <c r="L65" s="1"/>
  <c r="J66"/>
  <c r="K66" s="1"/>
  <c r="L66"/>
  <c r="N66" s="1"/>
  <c r="J67"/>
  <c r="K67" s="1"/>
  <c r="L67"/>
  <c r="N67" s="1"/>
  <c r="J68"/>
  <c r="K68" s="1"/>
  <c r="L68"/>
  <c r="N68" s="1"/>
  <c r="J69"/>
  <c r="K69" s="1"/>
  <c r="L69"/>
  <c r="N69" s="1"/>
  <c r="J70"/>
  <c r="K70" s="1"/>
  <c r="L70"/>
  <c r="N70" s="1"/>
  <c r="J71"/>
  <c r="K71" s="1"/>
  <c r="L71"/>
  <c r="N71" s="1"/>
  <c r="J72"/>
  <c r="K72" s="1"/>
  <c r="L72"/>
  <c r="N72" s="1"/>
  <c r="J73"/>
  <c r="K73" s="1"/>
  <c r="L73"/>
  <c r="N73" s="1"/>
  <c r="J74"/>
  <c r="K74" s="1"/>
  <c r="L74"/>
  <c r="N74" s="1"/>
  <c r="J75"/>
  <c r="K75" s="1"/>
  <c r="L75"/>
  <c r="N75" s="1"/>
  <c r="J76"/>
  <c r="K76" s="1"/>
  <c r="L76"/>
  <c r="N76" s="1"/>
  <c r="J77"/>
  <c r="K77" s="1"/>
  <c r="L77"/>
  <c r="N77" s="1"/>
  <c r="J78"/>
  <c r="K78" s="1"/>
  <c r="L78"/>
  <c r="N78" s="1"/>
  <c r="J79"/>
  <c r="K79" s="1"/>
  <c r="L79"/>
  <c r="N79" s="1"/>
  <c r="J80"/>
  <c r="K80" s="1"/>
  <c r="L80"/>
  <c r="N80" s="1"/>
  <c r="J81"/>
  <c r="K81" s="1"/>
  <c r="L81"/>
  <c r="N81" s="1"/>
  <c r="J82"/>
  <c r="K82" s="1"/>
  <c r="L82"/>
  <c r="N82" s="1"/>
  <c r="J83"/>
  <c r="K83" s="1"/>
  <c r="L83"/>
  <c r="N83" s="1"/>
  <c r="J84"/>
  <c r="K84" s="1"/>
  <c r="L84"/>
  <c r="N84" s="1"/>
  <c r="J85"/>
  <c r="K85" s="1"/>
  <c r="L85"/>
  <c r="N85" s="1"/>
  <c r="J86"/>
  <c r="K86" s="1"/>
  <c r="L86"/>
  <c r="N86" s="1"/>
  <c r="J87"/>
  <c r="K87" s="1"/>
  <c r="L87"/>
  <c r="N87" s="1"/>
  <c r="J88"/>
  <c r="K88" s="1"/>
  <c r="L88"/>
  <c r="N88" s="1"/>
  <c r="J89"/>
  <c r="K89" s="1"/>
  <c r="L89"/>
  <c r="N89" s="1"/>
  <c r="J90"/>
  <c r="K90" s="1"/>
  <c r="L90"/>
  <c r="N90" s="1"/>
  <c r="K9" i="9"/>
  <c r="L9" s="1"/>
  <c r="M9"/>
  <c r="K11"/>
  <c r="L11"/>
  <c r="M11" s="1"/>
  <c r="O11" s="1"/>
  <c r="K13"/>
  <c r="L13"/>
  <c r="M13" s="1"/>
  <c r="O13"/>
  <c r="K15"/>
  <c r="L15"/>
  <c r="M15" s="1"/>
  <c r="O15" s="1"/>
  <c r="K17"/>
  <c r="L17"/>
  <c r="M17" s="1"/>
  <c r="O17"/>
  <c r="K9" i="16"/>
  <c r="L9"/>
  <c r="M9" s="1"/>
  <c r="K11"/>
  <c r="L11" s="1"/>
  <c r="M11"/>
  <c r="O11" s="1"/>
  <c r="K13"/>
  <c r="L13" s="1"/>
  <c r="M13"/>
  <c r="O13" s="1"/>
  <c r="K15"/>
  <c r="L15" s="1"/>
  <c r="M15"/>
  <c r="O15" s="1"/>
  <c r="K17"/>
  <c r="L17" s="1"/>
  <c r="M17"/>
  <c r="O17" s="1"/>
  <c r="K19"/>
  <c r="L19" s="1"/>
  <c r="M19"/>
  <c r="O19" s="1"/>
  <c r="K21"/>
  <c r="L21" s="1"/>
  <c r="M21"/>
  <c r="O21" s="1"/>
  <c r="K23"/>
  <c r="L23" s="1"/>
  <c r="M23"/>
  <c r="O23" s="1"/>
  <c r="K25"/>
  <c r="L25" s="1"/>
  <c r="M25"/>
  <c r="O25" s="1"/>
  <c r="K27"/>
  <c r="L27" s="1"/>
  <c r="M27"/>
  <c r="O27" s="1"/>
  <c r="K29"/>
  <c r="L29" s="1"/>
  <c r="M29"/>
  <c r="O29" s="1"/>
  <c r="K31"/>
  <c r="L31" s="1"/>
  <c r="M31"/>
  <c r="O31" s="1"/>
  <c r="K33"/>
  <c r="L33" s="1"/>
  <c r="M33"/>
  <c r="O33" s="1"/>
  <c r="K35"/>
  <c r="L35" s="1"/>
  <c r="M35"/>
  <c r="O35" s="1"/>
  <c r="K37"/>
  <c r="L37" s="1"/>
  <c r="M37"/>
  <c r="O37" s="1"/>
  <c r="K39"/>
  <c r="L39" s="1"/>
  <c r="M39"/>
  <c r="O39" s="1"/>
  <c r="K41"/>
  <c r="L41" s="1"/>
  <c r="M41"/>
  <c r="O41" s="1"/>
  <c r="J8" i="12"/>
  <c r="K8" s="1"/>
  <c r="L8"/>
  <c r="J9"/>
  <c r="K9"/>
  <c r="L9" s="1"/>
  <c r="J10"/>
  <c r="K10" s="1"/>
  <c r="L10"/>
  <c r="N10" s="1"/>
  <c r="J11"/>
  <c r="K11" s="1"/>
  <c r="L11"/>
  <c r="J12"/>
  <c r="K12"/>
  <c r="L12" s="1"/>
  <c r="N12" s="1"/>
  <c r="J13"/>
  <c r="K13"/>
  <c r="L13" s="1"/>
  <c r="N13"/>
  <c r="J14"/>
  <c r="K14"/>
  <c r="L14" s="1"/>
  <c r="N14" s="1"/>
  <c r="J15"/>
  <c r="K15"/>
  <c r="L15" s="1"/>
  <c r="N15"/>
  <c r="J16"/>
  <c r="K16"/>
  <c r="L16" s="1"/>
  <c r="N16" s="1"/>
  <c r="J17"/>
  <c r="K17"/>
  <c r="L17" s="1"/>
  <c r="N17"/>
  <c r="J18"/>
  <c r="K18"/>
  <c r="L18" s="1"/>
  <c r="N18" s="1"/>
  <c r="J19"/>
  <c r="K19"/>
  <c r="L19" s="1"/>
  <c r="N19"/>
  <c r="J20"/>
  <c r="K20"/>
  <c r="L20" s="1"/>
  <c r="N20" s="1"/>
  <c r="J21"/>
  <c r="K21"/>
  <c r="L21" s="1"/>
  <c r="N21"/>
  <c r="J22"/>
  <c r="K22"/>
  <c r="L22" s="1"/>
  <c r="N22" s="1"/>
  <c r="J23"/>
  <c r="K23"/>
  <c r="L23" s="1"/>
  <c r="N23"/>
  <c r="J24"/>
  <c r="K24"/>
  <c r="L24" s="1"/>
  <c r="N24" s="1"/>
  <c r="J25"/>
  <c r="K25"/>
  <c r="L25" s="1"/>
  <c r="N25"/>
  <c r="J26"/>
  <c r="K26"/>
  <c r="L26" s="1"/>
  <c r="N26" s="1"/>
  <c r="J27"/>
  <c r="K27"/>
  <c r="L27" s="1"/>
  <c r="N27"/>
  <c r="J28"/>
  <c r="K28"/>
  <c r="L28" s="1"/>
  <c r="N28" s="1"/>
  <c r="J29"/>
  <c r="K29"/>
  <c r="L29" s="1"/>
  <c r="N29"/>
  <c r="J30"/>
  <c r="K30"/>
  <c r="L30" s="1"/>
  <c r="N30" s="1"/>
  <c r="J31"/>
  <c r="K31"/>
  <c r="L31" s="1"/>
  <c r="N31"/>
  <c r="J32"/>
  <c r="K32"/>
  <c r="L32" s="1"/>
  <c r="N32" s="1"/>
  <c r="J33"/>
  <c r="K33"/>
  <c r="L33" s="1"/>
  <c r="N33"/>
  <c r="J34"/>
  <c r="K34"/>
  <c r="L34" s="1"/>
  <c r="N34" s="1"/>
  <c r="J35"/>
  <c r="K35"/>
  <c r="L35" s="1"/>
  <c r="N35"/>
  <c r="J36"/>
  <c r="K36"/>
  <c r="L36" s="1"/>
  <c r="N36" s="1"/>
  <c r="J37"/>
  <c r="K37"/>
  <c r="L37" s="1"/>
  <c r="N37"/>
  <c r="J38"/>
  <c r="K38"/>
  <c r="L38" s="1"/>
  <c r="N38" s="1"/>
  <c r="J39"/>
  <c r="K39"/>
  <c r="L39" s="1"/>
  <c r="N39"/>
  <c r="J40"/>
  <c r="K40"/>
  <c r="L40" s="1"/>
  <c r="N40" s="1"/>
  <c r="J41"/>
  <c r="K41"/>
  <c r="L41" s="1"/>
  <c r="N41"/>
  <c r="J42"/>
  <c r="K42"/>
  <c r="L42" s="1"/>
  <c r="N42" s="1"/>
  <c r="J43"/>
  <c r="K43"/>
  <c r="L43" s="1"/>
  <c r="N43"/>
  <c r="J44"/>
  <c r="K44"/>
  <c r="L44" s="1"/>
  <c r="J45"/>
  <c r="K45" s="1"/>
  <c r="L45"/>
  <c r="N45" s="1"/>
  <c r="J46"/>
  <c r="K46" s="1"/>
  <c r="L46" s="1"/>
  <c r="N46" s="1"/>
  <c r="J47"/>
  <c r="K47" s="1"/>
  <c r="L47" s="1"/>
  <c r="N47" s="1"/>
  <c r="J48"/>
  <c r="K48" s="1"/>
  <c r="L48" s="1"/>
  <c r="N48" s="1"/>
  <c r="J49"/>
  <c r="K49" s="1"/>
  <c r="L49" s="1"/>
  <c r="N49" s="1"/>
  <c r="J50"/>
  <c r="K50" s="1"/>
  <c r="L50" s="1"/>
  <c r="N50" s="1"/>
  <c r="J51"/>
  <c r="K51" s="1"/>
  <c r="L51" s="1"/>
  <c r="N51" s="1"/>
  <c r="J52"/>
  <c r="K52" s="1"/>
  <c r="L52" s="1"/>
  <c r="N52" s="1"/>
  <c r="J53"/>
  <c r="K53" s="1"/>
  <c r="L53" s="1"/>
  <c r="N53" s="1"/>
  <c r="J54"/>
  <c r="K54" s="1"/>
  <c r="L54" s="1"/>
  <c r="N54" s="1"/>
  <c r="J55"/>
  <c r="K55" s="1"/>
  <c r="L55" s="1"/>
  <c r="N55" s="1"/>
  <c r="J56"/>
  <c r="K56" s="1"/>
  <c r="L56" s="1"/>
  <c r="N56" s="1"/>
  <c r="J57"/>
  <c r="K57" s="1"/>
  <c r="L57" s="1"/>
  <c r="N57" s="1"/>
  <c r="J58"/>
  <c r="K58" s="1"/>
  <c r="L58" s="1"/>
  <c r="N58" s="1"/>
  <c r="J59"/>
  <c r="K59" s="1"/>
  <c r="L59" s="1"/>
  <c r="N59" s="1"/>
  <c r="K9" i="8"/>
  <c r="L9" s="1"/>
  <c r="M9" s="1"/>
  <c r="K11"/>
  <c r="L11"/>
  <c r="M11" s="1"/>
  <c r="O11" s="1"/>
  <c r="K13"/>
  <c r="L13" s="1"/>
  <c r="M13" s="1"/>
  <c r="K15"/>
  <c r="L15" s="1"/>
  <c r="M15" s="1"/>
  <c r="O15" s="1"/>
  <c r="K17"/>
  <c r="L17"/>
  <c r="M17" s="1"/>
  <c r="O17" s="1"/>
  <c r="K19"/>
  <c r="L19"/>
  <c r="M19" s="1"/>
  <c r="O19" s="1"/>
  <c r="K8" i="19"/>
  <c r="L8" s="1"/>
  <c r="M8" s="1"/>
  <c r="K10"/>
  <c r="L10"/>
  <c r="M10" s="1"/>
  <c r="O10" s="1"/>
  <c r="K12"/>
  <c r="L12" s="1"/>
  <c r="M12" s="1"/>
  <c r="O12" s="1"/>
  <c r="L14"/>
  <c r="M14"/>
  <c r="L16"/>
  <c r="M16"/>
  <c r="L18"/>
  <c r="M18"/>
  <c r="O18" s="1"/>
  <c r="L20"/>
  <c r="M20"/>
  <c r="O20" s="1"/>
  <c r="L22"/>
  <c r="M22"/>
  <c r="L24"/>
  <c r="M24"/>
  <c r="L26"/>
  <c r="M26"/>
  <c r="O26" s="1"/>
  <c r="L28"/>
  <c r="M28"/>
  <c r="O28" s="1"/>
  <c r="L30"/>
  <c r="M30"/>
  <c r="N11" i="12"/>
  <c r="N9"/>
  <c r="P25" i="13"/>
  <c r="P23"/>
  <c r="P22"/>
  <c r="P21"/>
  <c r="P19"/>
  <c r="P17"/>
  <c r="P15"/>
  <c r="P11"/>
  <c r="O16" i="19" l="1"/>
  <c r="O22"/>
  <c r="O24"/>
  <c r="O30"/>
  <c r="O14"/>
  <c r="N9" i="11"/>
  <c r="N11"/>
  <c r="N13"/>
  <c r="N15"/>
  <c r="N17"/>
  <c r="N19"/>
  <c r="N21"/>
  <c r="N23"/>
  <c r="N25"/>
  <c r="N27"/>
  <c r="N29"/>
  <c r="N31"/>
  <c r="N33"/>
  <c r="N35"/>
  <c r="N37"/>
  <c r="N39"/>
  <c r="N41"/>
  <c r="N43"/>
  <c r="O13" i="8"/>
  <c r="P82" i="13"/>
  <c r="P80"/>
  <c r="P78"/>
  <c r="P76"/>
  <c r="P74"/>
  <c r="P72"/>
  <c r="P70"/>
  <c r="P68"/>
  <c r="P66"/>
  <c r="P64"/>
</calcChain>
</file>

<file path=xl/sharedStrings.xml><?xml version="1.0" encoding="utf-8"?>
<sst xmlns="http://schemas.openxmlformats.org/spreadsheetml/2006/main" count="1159" uniqueCount="340">
  <si>
    <t>штраф в сек.</t>
  </si>
  <si>
    <t>№</t>
  </si>
  <si>
    <t>Участник</t>
  </si>
  <si>
    <t>штрафы на этапах</t>
  </si>
  <si>
    <t>беговое время</t>
  </si>
  <si>
    <t>сумма штрафов</t>
  </si>
  <si>
    <t>время штрафов</t>
  </si>
  <si>
    <t>место</t>
  </si>
  <si>
    <t>общее время</t>
  </si>
  <si>
    <t xml:space="preserve"> МОУ СОШ № 53    </t>
  </si>
  <si>
    <t>Команда</t>
  </si>
  <si>
    <t>Спуск</t>
  </si>
  <si>
    <t>Подъем</t>
  </si>
  <si>
    <t>Подъем своб. лазанием</t>
  </si>
  <si>
    <t>Разряд</t>
  </si>
  <si>
    <t>ИТОГОВЫЙ ПРОТОКОЛ</t>
  </si>
  <si>
    <t>Главный судья</t>
  </si>
  <si>
    <t>Главный секретарь</t>
  </si>
  <si>
    <t>Группа «МЖ 14-16» 1995–1997 гг.</t>
  </si>
  <si>
    <t>Группа «МЖ 13-17» 1994-1998 гг.</t>
  </si>
  <si>
    <t>Группа «МЖ – младше 14» 2001 – 1998гг</t>
  </si>
  <si>
    <t>Группа «ММ – младше 14» 2001 – 1998гг</t>
  </si>
  <si>
    <t>Группа «МЖ – 13-17» 1994-1998 гг.</t>
  </si>
  <si>
    <t>Группа «ММ – 13-17» 1994-1998 гг.</t>
  </si>
  <si>
    <t>Беговое время</t>
  </si>
  <si>
    <r>
      <t xml:space="preserve"> </t>
    </r>
    <r>
      <rPr>
        <b/>
        <sz val="13"/>
        <rFont val="Times New Roman"/>
        <family val="1"/>
        <charset val="204"/>
      </rPr>
      <t>центр детского творчества г.Владивостока</t>
    </r>
    <r>
      <rPr>
        <sz val="12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>ГОРОДСКАЯ ФЕДЕРАЦИЯ СПОРТИВНОГО ТУРИЗМА  www.gfst-vl.ru</t>
    </r>
    <r>
      <rPr>
        <sz val="12"/>
        <rFont val="Times New Roman"/>
        <family val="1"/>
        <charset val="204"/>
      </rPr>
      <t xml:space="preserve">
Открытое первенство г. Владивостока по спортивному туризму дистанция - пешеходная</t>
    </r>
  </si>
  <si>
    <t>19–20 февраля 2011</t>
  </si>
  <si>
    <t>О. П. Береснев,1СК</t>
  </si>
  <si>
    <t>М. В. Александрова, 2СК</t>
  </si>
  <si>
    <r>
      <t xml:space="preserve">дистанция- пешеходная (короткая) </t>
    </r>
    <r>
      <rPr>
        <b/>
        <sz val="10"/>
        <color indexed="10"/>
        <rFont val="Arial Cyr"/>
        <charset val="204"/>
      </rPr>
      <t>1 класс</t>
    </r>
  </si>
  <si>
    <r>
      <t xml:space="preserve">дистанция- пешеходная (короткая) </t>
    </r>
    <r>
      <rPr>
        <b/>
        <sz val="10"/>
        <color indexed="10"/>
        <rFont val="Arial Cyr"/>
        <charset val="204"/>
      </rPr>
      <t>2 класс</t>
    </r>
  </si>
  <si>
    <r>
      <t>дистанция- пешеходная -</t>
    </r>
    <r>
      <rPr>
        <b/>
        <sz val="10"/>
        <rFont val="Arial Cyr"/>
        <charset val="204"/>
      </rPr>
      <t xml:space="preserve"> связка</t>
    </r>
    <r>
      <rPr>
        <sz val="10"/>
        <rFont val="Arial Cyr"/>
        <charset val="204"/>
      </rPr>
      <t xml:space="preserve"> (короткая) </t>
    </r>
    <r>
      <rPr>
        <b/>
        <sz val="10"/>
        <color indexed="10"/>
        <rFont val="Arial Cyr"/>
        <charset val="204"/>
      </rPr>
      <t>1 класс</t>
    </r>
  </si>
  <si>
    <r>
      <t xml:space="preserve">дистанция- пешеходная - </t>
    </r>
    <r>
      <rPr>
        <b/>
        <sz val="10"/>
        <rFont val="Arial Cyr"/>
        <charset val="204"/>
      </rPr>
      <t>связка</t>
    </r>
    <r>
      <rPr>
        <sz val="10"/>
        <rFont val="Arial Cyr"/>
        <charset val="204"/>
      </rPr>
      <t xml:space="preserve"> (короткая) </t>
    </r>
    <r>
      <rPr>
        <b/>
        <sz val="10"/>
        <color indexed="10"/>
        <rFont val="Arial Cyr"/>
        <charset val="204"/>
      </rPr>
      <t>1 класс</t>
    </r>
  </si>
  <si>
    <r>
      <t xml:space="preserve">дистанция- пешеходная- связка (короткая) </t>
    </r>
    <r>
      <rPr>
        <b/>
        <sz val="10"/>
        <color indexed="10"/>
        <rFont val="Arial Cyr"/>
        <charset val="204"/>
      </rPr>
      <t>2 класс</t>
    </r>
  </si>
  <si>
    <t>Навесная</t>
  </si>
  <si>
    <t>Паралл. Перила</t>
  </si>
  <si>
    <t>Отставание от лидера</t>
  </si>
  <si>
    <t>Подъем по перилам</t>
  </si>
  <si>
    <t>Бревно</t>
  </si>
  <si>
    <t>Паралл перила</t>
  </si>
  <si>
    <t>Хуркало Сергей</t>
  </si>
  <si>
    <t>Надежда, Надежд. Р-н</t>
  </si>
  <si>
    <t>Шибанов Егор</t>
  </si>
  <si>
    <t>Крепкий орешек, Б.Камень</t>
  </si>
  <si>
    <t>Лутаенко Сергей</t>
  </si>
  <si>
    <t>б/р</t>
  </si>
  <si>
    <t>Кадетское братство, г Вдал</t>
  </si>
  <si>
    <t>Зоткин Евгений</t>
  </si>
  <si>
    <t>Азимут, УГО, Пуц</t>
  </si>
  <si>
    <t>Новицкий Андрей</t>
  </si>
  <si>
    <t>Легион, УГО</t>
  </si>
  <si>
    <t>Шата Павел</t>
  </si>
  <si>
    <t>1 юн</t>
  </si>
  <si>
    <t>Юный спасатель</t>
  </si>
  <si>
    <t>Михайлов Дмитрий</t>
  </si>
  <si>
    <t>СИРИУС Надежд. р-он</t>
  </si>
  <si>
    <t>Прокудин Николай</t>
  </si>
  <si>
    <t>т/ц Клещ, Влад-к</t>
  </si>
  <si>
    <t>Ищенко Кирилл</t>
  </si>
  <si>
    <t>3 юн</t>
  </si>
  <si>
    <t>МОУ СОШ №44 Б.Камень</t>
  </si>
  <si>
    <t>Грицких Михаил</t>
  </si>
  <si>
    <t>Импульс, п. Раздольное</t>
  </si>
  <si>
    <t>Самартин Керилл</t>
  </si>
  <si>
    <t>Артем</t>
  </si>
  <si>
    <t xml:space="preserve">Халилов Владислав </t>
  </si>
  <si>
    <t>СОШ№ 2, г. Влад-к</t>
  </si>
  <si>
    <t>Слюсарь Андрей</t>
  </si>
  <si>
    <t>Сокол Сергей</t>
  </si>
  <si>
    <t>Манелюк Роман</t>
  </si>
  <si>
    <t>Кононенко Егор</t>
  </si>
  <si>
    <t>Панков Роман</t>
  </si>
  <si>
    <t>Колпаков Иван</t>
  </si>
  <si>
    <t>Володин Артем</t>
  </si>
  <si>
    <t>Парамзин Павел</t>
  </si>
  <si>
    <t>Гребинеченко Алексей</t>
  </si>
  <si>
    <t>2 юн</t>
  </si>
  <si>
    <t>Мироненко Артур</t>
  </si>
  <si>
    <t>Трофимов Михаил</t>
  </si>
  <si>
    <t>Табунов Виктор</t>
  </si>
  <si>
    <t>Макарук Валерий</t>
  </si>
  <si>
    <t>Кремлев Владислав</t>
  </si>
  <si>
    <t xml:space="preserve">Пивинский Андрей </t>
  </si>
  <si>
    <t>Доруховский Ян</t>
  </si>
  <si>
    <t>Геращенко Александр</t>
  </si>
  <si>
    <t>Мануляк Игорь</t>
  </si>
  <si>
    <t>Ильин Илья</t>
  </si>
  <si>
    <t>Бабенко Никита</t>
  </si>
  <si>
    <t>Латышев Игорь</t>
  </si>
  <si>
    <t xml:space="preserve">Дьячихин Павел </t>
  </si>
  <si>
    <t>Челпанов Артем</t>
  </si>
  <si>
    <t>Федоров Даниил</t>
  </si>
  <si>
    <t xml:space="preserve">Якименко Денис </t>
  </si>
  <si>
    <t>01</t>
  </si>
  <si>
    <t>Лунева Регина</t>
  </si>
  <si>
    <t>02</t>
  </si>
  <si>
    <t>Брицкая Маргарита</t>
  </si>
  <si>
    <t>03</t>
  </si>
  <si>
    <t>Кочубейник Ксения</t>
  </si>
  <si>
    <t>04</t>
  </si>
  <si>
    <t>Челпанова Екатерина</t>
  </si>
  <si>
    <t>05</t>
  </si>
  <si>
    <t xml:space="preserve">Лепихина Валерия </t>
  </si>
  <si>
    <t>06</t>
  </si>
  <si>
    <t>Чеснокова Ирина</t>
  </si>
  <si>
    <t>07</t>
  </si>
  <si>
    <t>Макаренко Эльвира</t>
  </si>
  <si>
    <t>08</t>
  </si>
  <si>
    <t>Калинкина Александра</t>
  </si>
  <si>
    <t>09</t>
  </si>
  <si>
    <t xml:space="preserve">Тазина Валерия </t>
  </si>
  <si>
    <t>010</t>
  </si>
  <si>
    <t>Лукаш Олеся</t>
  </si>
  <si>
    <t>011</t>
  </si>
  <si>
    <t>Нюняйкина Марина</t>
  </si>
  <si>
    <t>012</t>
  </si>
  <si>
    <t>Симакова Мария</t>
  </si>
  <si>
    <t>013</t>
  </si>
  <si>
    <t>Сорокина Наташа</t>
  </si>
  <si>
    <t>014</t>
  </si>
  <si>
    <t>Корженевская Наталья</t>
  </si>
  <si>
    <t>015</t>
  </si>
  <si>
    <t>Воронцова Дарья</t>
  </si>
  <si>
    <t>016</t>
  </si>
  <si>
    <t xml:space="preserve">Штефан Алина </t>
  </si>
  <si>
    <t>017</t>
  </si>
  <si>
    <t>Соколова Наталья</t>
  </si>
  <si>
    <t>018</t>
  </si>
  <si>
    <t>Ибрагимова Рахима</t>
  </si>
  <si>
    <t>019</t>
  </si>
  <si>
    <t>Рогоза Алина</t>
  </si>
  <si>
    <t>020</t>
  </si>
  <si>
    <t>Филан Юлия</t>
  </si>
  <si>
    <t>021</t>
  </si>
  <si>
    <t>Лукьянчик Татьяна</t>
  </si>
  <si>
    <t>022</t>
  </si>
  <si>
    <t>Федолренко Елена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</si>
  <si>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</si>
  <si>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</si>
  <si>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</si>
  <si>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</si>
  <si>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</si>
  <si>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</si>
  <si>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</si>
  <si>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</si>
  <si>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</si>
  <si>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</si>
  <si>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</si>
  <si>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</si>
  <si>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</si>
  <si>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</si>
  <si>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</si>
  <si>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</si>
  <si>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</si>
  <si>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</si>
  <si>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</si>
  <si>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</si>
  <si>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</si>
  <si>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</si>
  <si>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</si>
  <si>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</si>
  <si>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</si>
  <si>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</si>
  <si>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</si>
  <si>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</si>
  <si>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</si>
  <si>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</si>
  <si>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</si>
  <si>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</si>
  <si>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</si>
  <si>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</si>
  <si>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</si>
  <si>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</si>
  <si>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</si>
  <si>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Навес</t>
  </si>
  <si>
    <t>Головатый Антон</t>
  </si>
  <si>
    <t>Вершина, Влад-к, Первомайка</t>
  </si>
  <si>
    <t>Марков Владимир</t>
  </si>
  <si>
    <t>Альтаир, с. Раковка</t>
  </si>
  <si>
    <t>Лазуткин Данил</t>
  </si>
  <si>
    <t>Верещагин Евгений</t>
  </si>
  <si>
    <t>Емелин Максим</t>
  </si>
  <si>
    <t>СОШ№ 68, г. Влад-к</t>
  </si>
  <si>
    <t>Вицен Иван</t>
  </si>
  <si>
    <t>Вибрам, Влад-к</t>
  </si>
  <si>
    <t>Рыбалкин Андрей</t>
  </si>
  <si>
    <t>Захаров Артем</t>
  </si>
  <si>
    <t>Аношкин Константин</t>
  </si>
  <si>
    <t>ЮГ ЦДТ, г. Влад-к</t>
  </si>
  <si>
    <t>Прокофьев Игорь</t>
  </si>
  <si>
    <t>Рысухин Алексей</t>
  </si>
  <si>
    <t>Золотарёв Влад</t>
  </si>
  <si>
    <t>Шинкаренко Богдан</t>
  </si>
  <si>
    <t>Новицкий Анатолий</t>
  </si>
  <si>
    <t>Гурмеза Вячеслав</t>
  </si>
  <si>
    <t>Коваленко Георгий</t>
  </si>
  <si>
    <t>Болтенков Владислав</t>
  </si>
  <si>
    <t>Толпаров Павел</t>
  </si>
  <si>
    <t>Слюсаренко Дмитрий</t>
  </si>
  <si>
    <t>Коснырев Денис</t>
  </si>
  <si>
    <t>Коваленко Александр</t>
  </si>
  <si>
    <t>Медоев Константин</t>
  </si>
  <si>
    <t>Липихин Алексей</t>
  </si>
  <si>
    <t>Скрябин Денис</t>
  </si>
  <si>
    <t xml:space="preserve">Иванов Сергей </t>
  </si>
  <si>
    <t>Захаров Андрей</t>
  </si>
  <si>
    <t>Зологин Семен</t>
  </si>
  <si>
    <t>Волотовский Роман</t>
  </si>
  <si>
    <t>Сергеев Максим</t>
  </si>
  <si>
    <t>Сибулин Константин</t>
  </si>
  <si>
    <t>Новоселова Татьяна</t>
  </si>
  <si>
    <t>Заблоцкая Екатерина</t>
  </si>
  <si>
    <t>Багмет Мария</t>
  </si>
  <si>
    <t>Мурамская Дарья</t>
  </si>
  <si>
    <t>Калибабчук Катерина</t>
  </si>
  <si>
    <t xml:space="preserve">Потапова Елена </t>
  </si>
  <si>
    <t>Трахунова Дарья</t>
  </si>
  <si>
    <t>Васютина Валерия</t>
  </si>
  <si>
    <t>Страхова Ольга</t>
  </si>
  <si>
    <t>Обухова Ольга</t>
  </si>
  <si>
    <t>Куликова Анастасия</t>
  </si>
  <si>
    <t xml:space="preserve">Головко Виктория </t>
  </si>
  <si>
    <t>Сидоренко Александра</t>
  </si>
  <si>
    <t>Скрипко Ангелина</t>
  </si>
  <si>
    <t>023</t>
  </si>
  <si>
    <t>024</t>
  </si>
  <si>
    <t>Волотовская Анна</t>
  </si>
  <si>
    <t>025</t>
  </si>
  <si>
    <t>Нерпина Любовь</t>
  </si>
  <si>
    <t>026</t>
  </si>
  <si>
    <t>38</t>
  </si>
  <si>
    <t>39</t>
  </si>
  <si>
    <t>40</t>
  </si>
  <si>
    <t>41</t>
  </si>
  <si>
    <t>42</t>
  </si>
  <si>
    <t>43</t>
  </si>
  <si>
    <t>44</t>
  </si>
  <si>
    <t>Обухов Константин</t>
  </si>
  <si>
    <t>Когутенко Григорий</t>
  </si>
  <si>
    <t>Нарманов Шухрат</t>
  </si>
  <si>
    <t>Беседин Георгий</t>
  </si>
  <si>
    <t>Борцов Руслан</t>
  </si>
  <si>
    <t>Шабала Артем</t>
  </si>
  <si>
    <t xml:space="preserve">Олим Уулу </t>
  </si>
  <si>
    <t>СОШ№ 72, г. Влад-к</t>
  </si>
  <si>
    <t>Арсенал, Уссурийск</t>
  </si>
  <si>
    <t>Зарубин Степан</t>
  </si>
  <si>
    <t>Сергеев Даниил</t>
  </si>
  <si>
    <t>Скороходов Александр</t>
  </si>
  <si>
    <t>Дикарев Руслан</t>
  </si>
  <si>
    <t>Табунов Сергей</t>
  </si>
  <si>
    <t>Штакин Денис</t>
  </si>
  <si>
    <t>Триманов Сергей</t>
  </si>
  <si>
    <t>Рязанцев Егор</t>
  </si>
  <si>
    <t>Сучков Сергей</t>
  </si>
  <si>
    <t>Бильтюков Илья</t>
  </si>
  <si>
    <t>Сенченко Эдуард</t>
  </si>
  <si>
    <t>Лаврененко Владимир</t>
  </si>
  <si>
    <t>Овчинников Илья</t>
  </si>
  <si>
    <t>Мустафин Виктор</t>
  </si>
  <si>
    <t>Маськин Егор</t>
  </si>
  <si>
    <t>Абромян Мехак</t>
  </si>
  <si>
    <t>Перетолчин Степан</t>
  </si>
  <si>
    <t>Бурыгин Виктор</t>
  </si>
  <si>
    <t>Кондаков Илья</t>
  </si>
  <si>
    <t>Магафуров Олег</t>
  </si>
  <si>
    <t>Кирсанов Александр</t>
  </si>
  <si>
    <t>Чеботарь Руслан</t>
  </si>
  <si>
    <t>Матросов Антон</t>
  </si>
  <si>
    <t xml:space="preserve">Некрашевич Алексей </t>
  </si>
  <si>
    <t>Кочетков Вадим</t>
  </si>
  <si>
    <t xml:space="preserve">Бахтин Владимир </t>
  </si>
  <si>
    <t>Сычев Вячеслав</t>
  </si>
  <si>
    <t>027</t>
  </si>
  <si>
    <t>Карташова Луиза</t>
  </si>
  <si>
    <t>028</t>
  </si>
  <si>
    <t>Демичева Анастасия</t>
  </si>
  <si>
    <t>029</t>
  </si>
  <si>
    <t>Пучкова Полина</t>
  </si>
  <si>
    <t>030</t>
  </si>
  <si>
    <t>Иванова Алина</t>
  </si>
  <si>
    <t>032</t>
  </si>
  <si>
    <t>Савельева Анастасия</t>
  </si>
  <si>
    <t>033</t>
  </si>
  <si>
    <t xml:space="preserve">Чулкова Полина </t>
  </si>
  <si>
    <t>034</t>
  </si>
  <si>
    <t>Федорова Анастасия</t>
  </si>
  <si>
    <t>035</t>
  </si>
  <si>
    <t>Гришанова Александра</t>
  </si>
  <si>
    <t>036</t>
  </si>
  <si>
    <t>Танкова Елена</t>
  </si>
  <si>
    <t>037</t>
  </si>
  <si>
    <t>Грыдина Юлия</t>
  </si>
  <si>
    <t>038</t>
  </si>
  <si>
    <t xml:space="preserve">Сорокина Анна </t>
  </si>
  <si>
    <t>039</t>
  </si>
  <si>
    <t xml:space="preserve">Чапурина Нина </t>
  </si>
  <si>
    <t>040</t>
  </si>
  <si>
    <t>Тур Анастасия</t>
  </si>
  <si>
    <t>041</t>
  </si>
  <si>
    <t>042</t>
  </si>
  <si>
    <t>Фёдорова Татьяна</t>
  </si>
  <si>
    <t>043</t>
  </si>
  <si>
    <t>Панцова Валерия</t>
  </si>
  <si>
    <t>Бернард Вадим</t>
  </si>
  <si>
    <t>Парал. перила</t>
  </si>
  <si>
    <t>Вертик. Маятник</t>
  </si>
  <si>
    <t>Верт. маятник</t>
  </si>
  <si>
    <t>Спуск по навес.</t>
  </si>
  <si>
    <t>Выпол разряд</t>
  </si>
  <si>
    <t>Выпол разр</t>
  </si>
  <si>
    <t>Ранг соревнований</t>
  </si>
  <si>
    <t>2 разряд</t>
  </si>
  <si>
    <t>3 разряд</t>
  </si>
  <si>
    <t>1 юношеский</t>
  </si>
  <si>
    <t>2 юнешеский</t>
  </si>
  <si>
    <t>114,9</t>
  </si>
  <si>
    <t>Козловских Полина</t>
  </si>
  <si>
    <t>Вегмас, Влад-к</t>
  </si>
  <si>
    <t>Дегтева Людмила</t>
  </si>
  <si>
    <t>Доманчук Дмитрий</t>
  </si>
  <si>
    <t>СЛС, г. Влад-к</t>
  </si>
  <si>
    <t>Ходова Наталья</t>
  </si>
  <si>
    <t>Демидов Иван</t>
  </si>
  <si>
    <t>Петко Виталий</t>
  </si>
  <si>
    <t>Панченко Владимир</t>
  </si>
  <si>
    <t>Антропов Владимир</t>
  </si>
  <si>
    <t>Тулумбасов Василий</t>
  </si>
  <si>
    <t>Радченко Иван</t>
  </si>
  <si>
    <t>Мирошниченко Роман</t>
  </si>
  <si>
    <t>т/к Вибрам, Влад-ток</t>
  </si>
  <si>
    <t>Маслов Кирилл</t>
  </si>
  <si>
    <t>3 (1-юношеский)</t>
  </si>
  <si>
    <t>РАНГ</t>
  </si>
  <si>
    <t>Ранг дистанции</t>
  </si>
  <si>
    <t>Место</t>
  </si>
  <si>
    <t>Группа «МЖ – младше 14»  1998 – 2001</t>
  </si>
  <si>
    <t xml:space="preserve">Ранг дистанции </t>
  </si>
  <si>
    <t>для юношей</t>
  </si>
  <si>
    <t>для юниорок</t>
  </si>
</sst>
</file>

<file path=xl/styles.xml><?xml version="1.0" encoding="utf-8"?>
<styleSheet xmlns="http://schemas.openxmlformats.org/spreadsheetml/2006/main">
  <numFmts count="1">
    <numFmt numFmtId="164" formatCode="h:mm:ss;@"/>
  </numFmts>
  <fonts count="26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Arial Cyr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0"/>
      <color indexed="10"/>
      <name val="Arial Cyr"/>
      <charset val="204"/>
    </font>
    <font>
      <b/>
      <sz val="14"/>
      <color indexed="10"/>
      <name val="Times New Roman"/>
      <family val="1"/>
      <charset val="204"/>
    </font>
    <font>
      <b/>
      <sz val="7"/>
      <name val="Arial Cyr"/>
      <charset val="204"/>
    </font>
    <font>
      <sz val="10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sz val="8"/>
      <name val="Times New Roman"/>
      <family val="1"/>
    </font>
    <font>
      <b/>
      <sz val="8"/>
      <name val="Arial Cyr"/>
      <family val="2"/>
      <charset val="204"/>
    </font>
    <font>
      <sz val="10"/>
      <name val="Arial Cyr"/>
      <family val="2"/>
      <charset val="204"/>
    </font>
    <font>
      <b/>
      <sz val="10"/>
      <color indexed="10"/>
      <name val="Arial Cyr"/>
      <family val="2"/>
      <charset val="204"/>
    </font>
    <font>
      <b/>
      <sz val="7"/>
      <color indexed="60"/>
      <name val="Arial Cyr"/>
      <family val="2"/>
      <charset val="204"/>
    </font>
    <font>
      <b/>
      <sz val="11"/>
      <name val="Times New Roman"/>
      <family val="1"/>
    </font>
    <font>
      <sz val="8"/>
      <color indexed="60"/>
      <name val="Arial Cyr"/>
      <family val="2"/>
      <charset val="204"/>
    </font>
    <font>
      <b/>
      <sz val="7"/>
      <name val="Arial Cyr"/>
      <family val="2"/>
      <charset val="204"/>
    </font>
    <font>
      <b/>
      <sz val="10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4">
    <xf numFmtId="0" fontId="0" fillId="0" borderId="0" xfId="0"/>
    <xf numFmtId="0" fontId="0" fillId="0" borderId="0" xfId="0" applyBorder="1"/>
    <xf numFmtId="164" fontId="0" fillId="0" borderId="0" xfId="0" applyNumberFormat="1"/>
    <xf numFmtId="0" fontId="0" fillId="0" borderId="1" xfId="0" applyBorder="1" applyAlignment="1">
      <alignment horizontal="center"/>
    </xf>
    <xf numFmtId="0" fontId="3" fillId="0" borderId="0" xfId="0" applyFont="1"/>
    <xf numFmtId="0" fontId="4" fillId="0" borderId="1" xfId="0" applyFont="1" applyBorder="1"/>
    <xf numFmtId="164" fontId="4" fillId="0" borderId="1" xfId="0" applyNumberFormat="1" applyFont="1" applyBorder="1"/>
    <xf numFmtId="0" fontId="4" fillId="0" borderId="1" xfId="0" applyNumberFormat="1" applyFont="1" applyBorder="1"/>
    <xf numFmtId="0" fontId="4" fillId="0" borderId="0" xfId="0" applyFont="1"/>
    <xf numFmtId="0" fontId="4" fillId="0" borderId="1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4" fillId="0" borderId="2" xfId="0" applyFont="1" applyBorder="1"/>
    <xf numFmtId="164" fontId="4" fillId="0" borderId="2" xfId="0" applyNumberFormat="1" applyFont="1" applyBorder="1"/>
    <xf numFmtId="0" fontId="4" fillId="0" borderId="2" xfId="0" applyNumberFormat="1" applyFont="1" applyBorder="1"/>
    <xf numFmtId="0" fontId="4" fillId="0" borderId="3" xfId="0" applyFont="1" applyBorder="1"/>
    <xf numFmtId="164" fontId="4" fillId="0" borderId="3" xfId="0" applyNumberFormat="1" applyFont="1" applyBorder="1"/>
    <xf numFmtId="0" fontId="4" fillId="0" borderId="3" xfId="0" applyNumberFormat="1" applyFont="1" applyBorder="1"/>
    <xf numFmtId="0" fontId="4" fillId="0" borderId="4" xfId="0" applyFont="1" applyBorder="1"/>
    <xf numFmtId="0" fontId="4" fillId="0" borderId="5" xfId="0" applyFont="1" applyBorder="1"/>
    <xf numFmtId="164" fontId="4" fillId="0" borderId="5" xfId="0" applyNumberFormat="1" applyFont="1" applyBorder="1"/>
    <xf numFmtId="0" fontId="4" fillId="0" borderId="5" xfId="0" applyNumberFormat="1" applyFont="1" applyBorder="1"/>
    <xf numFmtId="0" fontId="4" fillId="0" borderId="6" xfId="0" applyFont="1" applyBorder="1"/>
    <xf numFmtId="164" fontId="4" fillId="0" borderId="6" xfId="0" applyNumberFormat="1" applyFont="1" applyBorder="1"/>
    <xf numFmtId="0" fontId="4" fillId="0" borderId="6" xfId="0" applyNumberFormat="1" applyFont="1" applyBorder="1"/>
    <xf numFmtId="0" fontId="4" fillId="0" borderId="7" xfId="0" applyFont="1" applyBorder="1"/>
    <xf numFmtId="0" fontId="4" fillId="0" borderId="8" xfId="0" applyFont="1" applyBorder="1"/>
    <xf numFmtId="49" fontId="0" fillId="0" borderId="0" xfId="0" applyNumberFormat="1"/>
    <xf numFmtId="164" fontId="4" fillId="0" borderId="9" xfId="0" applyNumberFormat="1" applyFont="1" applyBorder="1"/>
    <xf numFmtId="164" fontId="4" fillId="0" borderId="10" xfId="0" applyNumberFormat="1" applyFont="1" applyBorder="1"/>
    <xf numFmtId="164" fontId="4" fillId="0" borderId="11" xfId="0" applyNumberFormat="1" applyFont="1" applyBorder="1"/>
    <xf numFmtId="0" fontId="1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vertic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4" fillId="0" borderId="1" xfId="0" applyFont="1" applyFill="1" applyBorder="1"/>
    <xf numFmtId="164" fontId="4" fillId="0" borderId="1" xfId="0" applyNumberFormat="1" applyFont="1" applyFill="1" applyBorder="1"/>
    <xf numFmtId="0" fontId="0" fillId="0" borderId="1" xfId="0" applyFill="1" applyBorder="1"/>
    <xf numFmtId="164" fontId="0" fillId="0" borderId="0" xfId="0" applyNumberForma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" fillId="2" borderId="1" xfId="0" applyNumberFormat="1" applyFont="1" applyFill="1" applyBorder="1"/>
    <xf numFmtId="0" fontId="4" fillId="0" borderId="1" xfId="0" applyNumberFormat="1" applyFont="1" applyFill="1" applyBorder="1"/>
    <xf numFmtId="0" fontId="4" fillId="2" borderId="1" xfId="0" applyNumberFormat="1" applyFont="1" applyFill="1" applyBorder="1" applyAlignment="1">
      <alignment vertical="center"/>
    </xf>
    <xf numFmtId="164" fontId="6" fillId="0" borderId="1" xfId="0" applyNumberFormat="1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4" fontId="4" fillId="0" borderId="0" xfId="0" applyNumberFormat="1" applyFont="1" applyBorder="1"/>
    <xf numFmtId="0" fontId="4" fillId="0" borderId="0" xfId="0" applyNumberFormat="1" applyFont="1" applyBorder="1"/>
    <xf numFmtId="0" fontId="4" fillId="0" borderId="0" xfId="0" applyFont="1" applyBorder="1"/>
    <xf numFmtId="49" fontId="1" fillId="0" borderId="0" xfId="0" applyNumberFormat="1" applyFont="1" applyAlignment="1">
      <alignment horizontal="center"/>
    </xf>
    <xf numFmtId="164" fontId="6" fillId="0" borderId="0" xfId="0" applyNumberFormat="1" applyFont="1" applyBorder="1"/>
    <xf numFmtId="0" fontId="4" fillId="0" borderId="0" xfId="0" applyFont="1" applyFill="1" applyBorder="1"/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3" fillId="0" borderId="0" xfId="0" applyFont="1"/>
    <xf numFmtId="164" fontId="13" fillId="0" borderId="0" xfId="0" applyNumberFormat="1" applyFont="1"/>
    <xf numFmtId="0" fontId="15" fillId="0" borderId="1" xfId="0" applyFont="1" applyBorder="1"/>
    <xf numFmtId="0" fontId="15" fillId="0" borderId="1" xfId="0" applyFont="1" applyBorder="1" applyAlignment="1">
      <alignment wrapText="1"/>
    </xf>
    <xf numFmtId="0" fontId="13" fillId="0" borderId="1" xfId="0" applyFont="1" applyFill="1" applyBorder="1"/>
    <xf numFmtId="0" fontId="15" fillId="0" borderId="1" xfId="0" applyFont="1" applyFill="1" applyBorder="1"/>
    <xf numFmtId="0" fontId="13" fillId="0" borderId="1" xfId="0" applyFont="1" applyBorder="1"/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wrapText="1"/>
    </xf>
    <xf numFmtId="0" fontId="15" fillId="0" borderId="0" xfId="0" applyFont="1"/>
    <xf numFmtId="164" fontId="15" fillId="0" borderId="0" xfId="0" applyNumberFormat="1" applyFont="1"/>
    <xf numFmtId="0" fontId="15" fillId="0" borderId="1" xfId="0" applyFont="1" applyBorder="1" applyAlignment="1">
      <alignment vertical="top" wrapText="1"/>
    </xf>
    <xf numFmtId="0" fontId="16" fillId="0" borderId="1" xfId="0" applyFont="1" applyFill="1" applyBorder="1" applyAlignment="1">
      <alignment vertical="top" wrapText="1"/>
    </xf>
    <xf numFmtId="0" fontId="15" fillId="0" borderId="0" xfId="0" applyFont="1" applyFill="1" applyBorder="1"/>
    <xf numFmtId="0" fontId="17" fillId="0" borderId="0" xfId="0" applyFont="1"/>
    <xf numFmtId="164" fontId="17" fillId="0" borderId="0" xfId="0" applyNumberFormat="1" applyFont="1"/>
    <xf numFmtId="0" fontId="17" fillId="0" borderId="1" xfId="0" applyFont="1" applyBorder="1"/>
    <xf numFmtId="0" fontId="17" fillId="0" borderId="1" xfId="0" applyFont="1" applyBorder="1" applyAlignment="1">
      <alignment horizontal="left"/>
    </xf>
    <xf numFmtId="0" fontId="17" fillId="0" borderId="2" xfId="0" applyFont="1" applyBorder="1"/>
    <xf numFmtId="0" fontId="17" fillId="0" borderId="1" xfId="0" applyFont="1" applyFill="1" applyBorder="1"/>
    <xf numFmtId="0" fontId="17" fillId="0" borderId="1" xfId="0" applyFont="1" applyFill="1" applyBorder="1" applyAlignment="1">
      <alignment horizontal="left"/>
    </xf>
    <xf numFmtId="0" fontId="17" fillId="0" borderId="0" xfId="0" applyFont="1" applyFill="1" applyBorder="1"/>
    <xf numFmtId="0" fontId="15" fillId="0" borderId="1" xfId="0" applyFont="1" applyBorder="1" applyAlignment="1">
      <alignment horizontal="left" vertical="top" wrapText="1"/>
    </xf>
    <xf numFmtId="0" fontId="15" fillId="0" borderId="6" xfId="0" applyFont="1" applyBorder="1"/>
    <xf numFmtId="0" fontId="15" fillId="0" borderId="2" xfId="0" applyFont="1" applyBorder="1"/>
    <xf numFmtId="0" fontId="15" fillId="0" borderId="2" xfId="0" applyFont="1" applyFill="1" applyBorder="1"/>
    <xf numFmtId="0" fontId="15" fillId="0" borderId="2" xfId="0" applyFont="1" applyBorder="1" applyAlignment="1">
      <alignment horizontal="left"/>
    </xf>
    <xf numFmtId="0" fontId="15" fillId="0" borderId="2" xfId="0" applyFont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vertical="top" wrapText="1"/>
    </xf>
    <xf numFmtId="0" fontId="15" fillId="0" borderId="12" xfId="0" applyFont="1" applyFill="1" applyBorder="1"/>
    <xf numFmtId="0" fontId="17" fillId="0" borderId="6" xfId="0" applyFont="1" applyBorder="1"/>
    <xf numFmtId="0" fontId="17" fillId="0" borderId="2" xfId="0" applyFont="1" applyFill="1" applyBorder="1"/>
    <xf numFmtId="0" fontId="13" fillId="0" borderId="1" xfId="0" applyFont="1" applyBorder="1" applyAlignment="1">
      <alignment horizontal="left" vertical="top" wrapText="1"/>
    </xf>
    <xf numFmtId="0" fontId="13" fillId="0" borderId="2" xfId="0" applyFont="1" applyFill="1" applyBorder="1"/>
    <xf numFmtId="0" fontId="13" fillId="0" borderId="1" xfId="0" applyFont="1" applyFill="1" applyBorder="1" applyAlignment="1">
      <alignment vertical="top" wrapText="1"/>
    </xf>
    <xf numFmtId="0" fontId="13" fillId="0" borderId="1" xfId="0" applyFont="1" applyFill="1" applyBorder="1" applyAlignment="1">
      <alignment horizontal="left" vertical="top" wrapText="1"/>
    </xf>
    <xf numFmtId="0" fontId="13" fillId="0" borderId="12" xfId="0" applyFont="1" applyFill="1" applyBorder="1"/>
    <xf numFmtId="0" fontId="17" fillId="0" borderId="2" xfId="0" applyFont="1" applyFill="1" applyBorder="1" applyAlignment="1">
      <alignment horizontal="left"/>
    </xf>
    <xf numFmtId="0" fontId="18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/>
    </xf>
    <xf numFmtId="0" fontId="15" fillId="0" borderId="3" xfId="0" applyFont="1" applyBorder="1"/>
    <xf numFmtId="0" fontId="15" fillId="0" borderId="3" xfId="0" applyFont="1" applyBorder="1" applyAlignment="1">
      <alignment horizontal="center"/>
    </xf>
    <xf numFmtId="0" fontId="17" fillId="0" borderId="3" xfId="0" applyFont="1" applyBorder="1"/>
    <xf numFmtId="49" fontId="3" fillId="0" borderId="14" xfId="0" applyNumberFormat="1" applyFont="1" applyFill="1" applyBorder="1" applyAlignment="1">
      <alignment horizontal="center"/>
    </xf>
    <xf numFmtId="0" fontId="15" fillId="0" borderId="5" xfId="0" applyFont="1" applyBorder="1"/>
    <xf numFmtId="0" fontId="15" fillId="0" borderId="5" xfId="0" applyFont="1" applyBorder="1" applyAlignment="1">
      <alignment horizontal="center"/>
    </xf>
    <xf numFmtId="0" fontId="17" fillId="0" borderId="5" xfId="0" applyFont="1" applyBorder="1"/>
    <xf numFmtId="49" fontId="3" fillId="0" borderId="15" xfId="0" applyNumberFormat="1" applyFont="1" applyFill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3" xfId="0" applyFont="1" applyBorder="1" applyAlignment="1">
      <alignment vertical="top" wrapText="1"/>
    </xf>
    <xf numFmtId="0" fontId="15" fillId="0" borderId="5" xfId="0" applyFont="1" applyBorder="1" applyAlignment="1">
      <alignment vertical="top" wrapText="1"/>
    </xf>
    <xf numFmtId="0" fontId="3" fillId="0" borderId="13" xfId="0" applyFont="1" applyFill="1" applyBorder="1" applyAlignment="1">
      <alignment horizontal="center"/>
    </xf>
    <xf numFmtId="0" fontId="15" fillId="0" borderId="3" xfId="0" applyFont="1" applyBorder="1" applyAlignment="1">
      <alignment wrapText="1"/>
    </xf>
    <xf numFmtId="0" fontId="17" fillId="0" borderId="3" xfId="0" applyFont="1" applyBorder="1" applyAlignment="1">
      <alignment horizontal="left"/>
    </xf>
    <xf numFmtId="0" fontId="3" fillId="0" borderId="14" xfId="0" applyFont="1" applyFill="1" applyBorder="1" applyAlignment="1">
      <alignment horizontal="center"/>
    </xf>
    <xf numFmtId="0" fontId="17" fillId="0" borderId="5" xfId="0" applyFont="1" applyBorder="1" applyAlignment="1">
      <alignment horizontal="left"/>
    </xf>
    <xf numFmtId="0" fontId="4" fillId="0" borderId="16" xfId="0" applyFont="1" applyBorder="1"/>
    <xf numFmtId="0" fontId="5" fillId="0" borderId="6" xfId="0" applyFont="1" applyBorder="1" applyAlignment="1">
      <alignment horizontal="center" vertical="center" wrapText="1"/>
    </xf>
    <xf numFmtId="49" fontId="3" fillId="0" borderId="17" xfId="0" applyNumberFormat="1" applyFont="1" applyFill="1" applyBorder="1" applyAlignment="1">
      <alignment horizontal="center"/>
    </xf>
    <xf numFmtId="0" fontId="4" fillId="0" borderId="9" xfId="0" applyFont="1" applyBorder="1"/>
    <xf numFmtId="0" fontId="4" fillId="0" borderId="18" xfId="0" applyFont="1" applyBorder="1"/>
    <xf numFmtId="0" fontId="3" fillId="0" borderId="17" xfId="0" applyFont="1" applyFill="1" applyBorder="1" applyAlignment="1">
      <alignment horizontal="center"/>
    </xf>
    <xf numFmtId="0" fontId="15" fillId="0" borderId="19" xfId="0" applyFont="1" applyBorder="1"/>
    <xf numFmtId="0" fontId="15" fillId="0" borderId="6" xfId="0" applyFont="1" applyBorder="1" applyAlignment="1">
      <alignment vertical="top" wrapText="1"/>
    </xf>
    <xf numFmtId="164" fontId="6" fillId="0" borderId="3" xfId="0" applyNumberFormat="1" applyFont="1" applyBorder="1"/>
    <xf numFmtId="164" fontId="6" fillId="0" borderId="5" xfId="0" applyNumberFormat="1" applyFont="1" applyBorder="1"/>
    <xf numFmtId="0" fontId="3" fillId="0" borderId="15" xfId="0" applyFont="1" applyFill="1" applyBorder="1" applyAlignment="1">
      <alignment horizontal="center"/>
    </xf>
    <xf numFmtId="49" fontId="6" fillId="0" borderId="16" xfId="0" applyNumberFormat="1" applyFont="1" applyBorder="1" applyAlignment="1">
      <alignment horizontal="center"/>
    </xf>
    <xf numFmtId="49" fontId="6" fillId="0" borderId="9" xfId="0" applyNumberFormat="1" applyFont="1" applyBorder="1" applyAlignment="1">
      <alignment horizontal="center"/>
    </xf>
    <xf numFmtId="49" fontId="6" fillId="0" borderId="11" xfId="0" applyNumberFormat="1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0" fontId="15" fillId="0" borderId="3" xfId="0" applyFont="1" applyFill="1" applyBorder="1" applyAlignment="1">
      <alignment horizontal="center"/>
    </xf>
    <xf numFmtId="0" fontId="17" fillId="0" borderId="3" xfId="0" applyFont="1" applyFill="1" applyBorder="1"/>
    <xf numFmtId="0" fontId="15" fillId="0" borderId="5" xfId="0" applyFont="1" applyFill="1" applyBorder="1"/>
    <xf numFmtId="0" fontId="15" fillId="0" borderId="5" xfId="0" applyFont="1" applyFill="1" applyBorder="1" applyAlignment="1">
      <alignment horizontal="center"/>
    </xf>
    <xf numFmtId="0" fontId="17" fillId="0" borderId="5" xfId="0" applyFont="1" applyFill="1" applyBorder="1"/>
    <xf numFmtId="0" fontId="15" fillId="0" borderId="3" xfId="0" applyFont="1" applyFill="1" applyBorder="1"/>
    <xf numFmtId="0" fontId="13" fillId="0" borderId="3" xfId="0" applyFont="1" applyFill="1" applyBorder="1" applyAlignment="1">
      <alignment horizontal="center"/>
    </xf>
    <xf numFmtId="0" fontId="4" fillId="0" borderId="3" xfId="0" applyFont="1" applyFill="1" applyBorder="1"/>
    <xf numFmtId="0" fontId="15" fillId="0" borderId="0" xfId="0" applyFont="1" applyBorder="1"/>
    <xf numFmtId="0" fontId="15" fillId="0" borderId="6" xfId="0" applyFont="1" applyFill="1" applyBorder="1"/>
    <xf numFmtId="0" fontId="17" fillId="0" borderId="6" xfId="0" applyFont="1" applyFill="1" applyBorder="1"/>
    <xf numFmtId="49" fontId="22" fillId="0" borderId="3" xfId="0" applyNumberFormat="1" applyFont="1" applyBorder="1" applyAlignment="1">
      <alignment horizontal="center"/>
    </xf>
    <xf numFmtId="49" fontId="22" fillId="0" borderId="5" xfId="0" applyNumberFormat="1" applyFont="1" applyBorder="1" applyAlignment="1">
      <alignment horizontal="center"/>
    </xf>
    <xf numFmtId="164" fontId="6" fillId="0" borderId="6" xfId="0" applyNumberFormat="1" applyFont="1" applyBorder="1"/>
    <xf numFmtId="0" fontId="0" fillId="0" borderId="4" xfId="0" applyBorder="1"/>
    <xf numFmtId="49" fontId="3" fillId="0" borderId="20" xfId="0" applyNumberFormat="1" applyFont="1" applyFill="1" applyBorder="1" applyAlignment="1">
      <alignment horizontal="center"/>
    </xf>
    <xf numFmtId="0" fontId="0" fillId="0" borderId="21" xfId="0" applyBorder="1"/>
    <xf numFmtId="0" fontId="4" fillId="0" borderId="5" xfId="0" applyFont="1" applyFill="1" applyBorder="1"/>
    <xf numFmtId="0" fontId="4" fillId="2" borderId="5" xfId="0" applyNumberFormat="1" applyFont="1" applyFill="1" applyBorder="1"/>
    <xf numFmtId="0" fontId="6" fillId="0" borderId="5" xfId="0" applyFont="1" applyBorder="1" applyAlignment="1">
      <alignment horizontal="center"/>
    </xf>
    <xf numFmtId="0" fontId="0" fillId="0" borderId="18" xfId="0" applyBorder="1"/>
    <xf numFmtId="0" fontId="3" fillId="0" borderId="20" xfId="0" applyFont="1" applyFill="1" applyBorder="1" applyAlignment="1">
      <alignment horizontal="center"/>
    </xf>
    <xf numFmtId="0" fontId="4" fillId="0" borderId="21" xfId="0" applyFont="1" applyBorder="1"/>
    <xf numFmtId="164" fontId="6" fillId="0" borderId="2" xfId="0" applyNumberFormat="1" applyFont="1" applyBorder="1"/>
    <xf numFmtId="0" fontId="13" fillId="0" borderId="3" xfId="0" applyFont="1" applyBorder="1"/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NumberFormat="1" applyFont="1" applyFill="1" applyBorder="1"/>
    <xf numFmtId="0" fontId="4" fillId="0" borderId="3" xfId="0" applyFont="1" applyFill="1" applyBorder="1" applyAlignment="1">
      <alignment horizontal="center"/>
    </xf>
    <xf numFmtId="0" fontId="13" fillId="0" borderId="5" xfId="0" applyFont="1" applyFill="1" applyBorder="1"/>
    <xf numFmtId="0" fontId="0" fillId="0" borderId="5" xfId="0" applyFill="1" applyBorder="1" applyAlignment="1">
      <alignment horizontal="center"/>
    </xf>
    <xf numFmtId="164" fontId="4" fillId="0" borderId="22" xfId="0" applyNumberFormat="1" applyFont="1" applyBorder="1"/>
    <xf numFmtId="0" fontId="13" fillId="0" borderId="12" xfId="0" applyFont="1" applyBorder="1"/>
    <xf numFmtId="0" fontId="4" fillId="2" borderId="6" xfId="0" applyNumberFormat="1" applyFont="1" applyFill="1" applyBorder="1"/>
    <xf numFmtId="0" fontId="4" fillId="0" borderId="6" xfId="0" applyNumberFormat="1" applyFont="1" applyFill="1" applyBorder="1"/>
    <xf numFmtId="49" fontId="6" fillId="0" borderId="6" xfId="0" applyNumberFormat="1" applyFont="1" applyBorder="1" applyAlignment="1">
      <alignment horizontal="center"/>
    </xf>
    <xf numFmtId="0" fontId="12" fillId="0" borderId="5" xfId="0" applyFont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center"/>
    </xf>
    <xf numFmtId="0" fontId="18" fillId="0" borderId="5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164" fontId="4" fillId="0" borderId="3" xfId="0" applyNumberFormat="1" applyFont="1" applyFill="1" applyBorder="1"/>
    <xf numFmtId="0" fontId="4" fillId="0" borderId="19" xfId="0" applyFont="1" applyBorder="1" applyAlignment="1">
      <alignment horizontal="center"/>
    </xf>
    <xf numFmtId="0" fontId="15" fillId="0" borderId="6" xfId="0" applyFont="1" applyFill="1" applyBorder="1" applyAlignment="1">
      <alignment horizontal="center"/>
    </xf>
    <xf numFmtId="49" fontId="22" fillId="0" borderId="6" xfId="0" applyNumberFormat="1" applyFont="1" applyBorder="1" applyAlignment="1">
      <alignment horizontal="center"/>
    </xf>
    <xf numFmtId="0" fontId="3" fillId="0" borderId="0" xfId="0" applyNumberFormat="1" applyFont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3" fillId="0" borderId="0" xfId="0" applyFont="1" applyFill="1" applyBorder="1"/>
    <xf numFmtId="164" fontId="4" fillId="0" borderId="0" xfId="0" applyNumberFormat="1" applyFont="1" applyFill="1" applyBorder="1"/>
    <xf numFmtId="0" fontId="4" fillId="0" borderId="0" xfId="0" applyNumberFormat="1" applyFont="1" applyFill="1" applyBorder="1"/>
    <xf numFmtId="164" fontId="6" fillId="0" borderId="0" xfId="0" applyNumberFormat="1" applyFont="1" applyFill="1" applyBorder="1"/>
    <xf numFmtId="49" fontId="6" fillId="0" borderId="0" xfId="0" applyNumberFormat="1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13" fillId="0" borderId="24" xfId="0" applyFont="1" applyFill="1" applyBorder="1"/>
    <xf numFmtId="0" fontId="4" fillId="0" borderId="24" xfId="0" applyFont="1" applyFill="1" applyBorder="1" applyAlignment="1">
      <alignment horizontal="center"/>
    </xf>
    <xf numFmtId="0" fontId="17" fillId="0" borderId="24" xfId="0" applyFont="1" applyFill="1" applyBorder="1"/>
    <xf numFmtId="164" fontId="4" fillId="0" borderId="24" xfId="0" applyNumberFormat="1" applyFont="1" applyFill="1" applyBorder="1"/>
    <xf numFmtId="0" fontId="4" fillId="0" borderId="24" xfId="0" applyNumberFormat="1" applyFont="1" applyFill="1" applyBorder="1"/>
    <xf numFmtId="0" fontId="4" fillId="0" borderId="24" xfId="0" applyFont="1" applyFill="1" applyBorder="1"/>
    <xf numFmtId="164" fontId="6" fillId="0" borderId="24" xfId="0" applyNumberFormat="1" applyFont="1" applyFill="1" applyBorder="1"/>
    <xf numFmtId="49" fontId="6" fillId="0" borderId="24" xfId="0" applyNumberFormat="1" applyFont="1" applyFill="1" applyBorder="1" applyAlignment="1">
      <alignment horizontal="center"/>
    </xf>
    <xf numFmtId="0" fontId="13" fillId="0" borderId="25" xfId="0" applyFont="1" applyFill="1" applyBorder="1"/>
    <xf numFmtId="0" fontId="4" fillId="0" borderId="25" xfId="0" applyFont="1" applyFill="1" applyBorder="1" applyAlignment="1">
      <alignment horizontal="center"/>
    </xf>
    <xf numFmtId="0" fontId="17" fillId="0" borderId="25" xfId="0" applyFont="1" applyFill="1" applyBorder="1"/>
    <xf numFmtId="164" fontId="4" fillId="0" borderId="25" xfId="0" applyNumberFormat="1" applyFont="1" applyFill="1" applyBorder="1"/>
    <xf numFmtId="0" fontId="4" fillId="0" borderId="25" xfId="0" applyNumberFormat="1" applyFont="1" applyFill="1" applyBorder="1"/>
    <xf numFmtId="0" fontId="4" fillId="0" borderId="25" xfId="0" applyFont="1" applyFill="1" applyBorder="1"/>
    <xf numFmtId="164" fontId="6" fillId="0" borderId="25" xfId="0" applyNumberFormat="1" applyFont="1" applyFill="1" applyBorder="1"/>
    <xf numFmtId="49" fontId="6" fillId="0" borderId="25" xfId="0" applyNumberFormat="1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7" fillId="0" borderId="0" xfId="0" applyFont="1" applyBorder="1"/>
    <xf numFmtId="49" fontId="6" fillId="0" borderId="0" xfId="0" applyNumberFormat="1" applyFont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9" fontId="15" fillId="0" borderId="0" xfId="0" applyNumberFormat="1" applyFont="1" applyFill="1" applyBorder="1" applyAlignment="1">
      <alignment horizontal="center"/>
    </xf>
    <xf numFmtId="21" fontId="15" fillId="0" borderId="0" xfId="0" applyNumberFormat="1" applyFont="1" applyFill="1" applyBorder="1"/>
    <xf numFmtId="164" fontId="15" fillId="0" borderId="0" xfId="0" applyNumberFormat="1" applyFont="1" applyFill="1" applyBorder="1"/>
    <xf numFmtId="0" fontId="15" fillId="0" borderId="0" xfId="0" applyNumberFormat="1" applyFont="1" applyFill="1" applyBorder="1"/>
    <xf numFmtId="9" fontId="15" fillId="0" borderId="1" xfId="0" applyNumberFormat="1" applyFont="1" applyFill="1" applyBorder="1" applyAlignment="1">
      <alignment horizontal="center"/>
    </xf>
    <xf numFmtId="21" fontId="15" fillId="0" borderId="1" xfId="0" applyNumberFormat="1" applyFont="1" applyFill="1" applyBorder="1"/>
    <xf numFmtId="0" fontId="22" fillId="0" borderId="27" xfId="0" applyFont="1" applyFill="1" applyBorder="1" applyAlignment="1">
      <alignment horizontal="center"/>
    </xf>
    <xf numFmtId="0" fontId="22" fillId="0" borderId="28" xfId="0" applyFont="1" applyFill="1" applyBorder="1"/>
    <xf numFmtId="49" fontId="22" fillId="0" borderId="27" xfId="0" applyNumberFormat="1" applyFont="1" applyFill="1" applyBorder="1" applyAlignment="1">
      <alignment horizontal="center"/>
    </xf>
    <xf numFmtId="0" fontId="17" fillId="0" borderId="3" xfId="0" applyFont="1" applyFill="1" applyBorder="1" applyAlignment="1">
      <alignment horizontal="left"/>
    </xf>
    <xf numFmtId="0" fontId="17" fillId="0" borderId="5" xfId="0" applyFont="1" applyFill="1" applyBorder="1" applyAlignment="1">
      <alignment horizontal="left"/>
    </xf>
    <xf numFmtId="49" fontId="3" fillId="0" borderId="14" xfId="0" applyNumberFormat="1" applyFont="1" applyBorder="1" applyAlignment="1">
      <alignment horizontal="center"/>
    </xf>
    <xf numFmtId="0" fontId="15" fillId="0" borderId="14" xfId="0" applyFont="1" applyFill="1" applyBorder="1"/>
    <xf numFmtId="0" fontId="15" fillId="0" borderId="3" xfId="0" applyFont="1" applyFill="1" applyBorder="1" applyAlignment="1">
      <alignment horizontal="left" vertical="top" wrapText="1"/>
    </xf>
    <xf numFmtId="0" fontId="3" fillId="0" borderId="13" xfId="0" applyNumberFormat="1" applyFont="1" applyFill="1" applyBorder="1" applyAlignment="1">
      <alignment horizontal="center"/>
    </xf>
    <xf numFmtId="0" fontId="3" fillId="0" borderId="14" xfId="0" applyNumberFormat="1" applyFont="1" applyFill="1" applyBorder="1" applyAlignment="1">
      <alignment horizontal="center"/>
    </xf>
    <xf numFmtId="0" fontId="3" fillId="0" borderId="17" xfId="0" applyNumberFormat="1" applyFont="1" applyFill="1" applyBorder="1" applyAlignment="1">
      <alignment horizontal="center"/>
    </xf>
    <xf numFmtId="0" fontId="3" fillId="0" borderId="15" xfId="0" applyNumberFormat="1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17" fillId="0" borderId="6" xfId="0" applyFont="1" applyBorder="1" applyAlignment="1">
      <alignment horizontal="left"/>
    </xf>
    <xf numFmtId="0" fontId="15" fillId="0" borderId="3" xfId="0" applyFont="1" applyBorder="1" applyAlignment="1">
      <alignment horizontal="left" vertical="top" wrapText="1"/>
    </xf>
    <xf numFmtId="49" fontId="3" fillId="0" borderId="13" xfId="0" applyNumberFormat="1" applyFont="1" applyBorder="1" applyAlignment="1">
      <alignment horizontal="center"/>
    </xf>
    <xf numFmtId="0" fontId="15" fillId="0" borderId="3" xfId="0" applyFont="1" applyFill="1" applyBorder="1" applyAlignment="1">
      <alignment wrapText="1"/>
    </xf>
    <xf numFmtId="0" fontId="15" fillId="0" borderId="6" xfId="0" applyFont="1" applyBorder="1" applyAlignment="1">
      <alignment horizontal="left" vertical="top" wrapText="1"/>
    </xf>
    <xf numFmtId="0" fontId="6" fillId="3" borderId="2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0" fontId="25" fillId="0" borderId="6" xfId="0" applyFont="1" applyBorder="1" applyAlignment="1">
      <alignment horizontal="center"/>
    </xf>
    <xf numFmtId="0" fontId="15" fillId="0" borderId="13" xfId="0" applyFont="1" applyFill="1" applyBorder="1"/>
    <xf numFmtId="9" fontId="15" fillId="0" borderId="3" xfId="0" applyNumberFormat="1" applyFont="1" applyFill="1" applyBorder="1" applyAlignment="1">
      <alignment horizontal="center"/>
    </xf>
    <xf numFmtId="21" fontId="15" fillId="0" borderId="4" xfId="0" applyNumberFormat="1" applyFont="1" applyFill="1" applyBorder="1"/>
    <xf numFmtId="9" fontId="15" fillId="0" borderId="5" xfId="0" applyNumberFormat="1" applyFont="1" applyFill="1" applyBorder="1" applyAlignment="1">
      <alignment horizontal="center"/>
    </xf>
    <xf numFmtId="21" fontId="15" fillId="0" borderId="18" xfId="0" applyNumberFormat="1" applyFont="1" applyFill="1" applyBorder="1"/>
    <xf numFmtId="21" fontId="15" fillId="0" borderId="16" xfId="0" applyNumberFormat="1" applyFont="1" applyFill="1" applyBorder="1"/>
    <xf numFmtId="21" fontId="15" fillId="0" borderId="9" xfId="0" applyNumberFormat="1" applyFont="1" applyFill="1" applyBorder="1"/>
    <xf numFmtId="164" fontId="4" fillId="0" borderId="29" xfId="0" applyNumberFormat="1" applyFont="1" applyBorder="1"/>
    <xf numFmtId="0" fontId="15" fillId="0" borderId="20" xfId="0" applyFont="1" applyFill="1" applyBorder="1"/>
    <xf numFmtId="21" fontId="15" fillId="0" borderId="21" xfId="0" applyNumberFormat="1" applyFont="1" applyFill="1" applyBorder="1"/>
    <xf numFmtId="49" fontId="6" fillId="3" borderId="3" xfId="0" applyNumberFormat="1" applyFont="1" applyFill="1" applyBorder="1" applyAlignment="1">
      <alignment horizontal="center"/>
    </xf>
    <xf numFmtId="49" fontId="6" fillId="3" borderId="1" xfId="0" applyNumberFormat="1" applyFont="1" applyFill="1" applyBorder="1" applyAlignment="1">
      <alignment horizontal="center"/>
    </xf>
    <xf numFmtId="49" fontId="6" fillId="3" borderId="2" xfId="0" applyNumberFormat="1" applyFont="1" applyFill="1" applyBorder="1" applyAlignment="1">
      <alignment horizontal="center"/>
    </xf>
    <xf numFmtId="49" fontId="22" fillId="3" borderId="3" xfId="0" applyNumberFormat="1" applyFont="1" applyFill="1" applyBorder="1" applyAlignment="1">
      <alignment horizontal="center"/>
    </xf>
    <xf numFmtId="49" fontId="22" fillId="3" borderId="6" xfId="0" applyNumberFormat="1" applyFont="1" applyFill="1" applyBorder="1" applyAlignment="1">
      <alignment horizontal="center"/>
    </xf>
    <xf numFmtId="49" fontId="6" fillId="3" borderId="16" xfId="0" applyNumberFormat="1" applyFont="1" applyFill="1" applyBorder="1" applyAlignment="1">
      <alignment horizontal="center"/>
    </xf>
    <xf numFmtId="49" fontId="6" fillId="3" borderId="9" xfId="0" applyNumberFormat="1" applyFont="1" applyFill="1" applyBorder="1" applyAlignment="1">
      <alignment horizontal="center"/>
    </xf>
    <xf numFmtId="49" fontId="6" fillId="3" borderId="5" xfId="0" applyNumberFormat="1" applyFont="1" applyFill="1" applyBorder="1" applyAlignment="1">
      <alignment horizontal="center"/>
    </xf>
    <xf numFmtId="49" fontId="6" fillId="3" borderId="6" xfId="0" applyNumberFormat="1" applyFont="1" applyFill="1" applyBorder="1" applyAlignment="1">
      <alignment horizontal="center"/>
    </xf>
    <xf numFmtId="0" fontId="0" fillId="0" borderId="29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29" xfId="0" applyBorder="1" applyAlignment="1">
      <alignment horizontal="center" vertical="center" textRotation="180"/>
    </xf>
    <xf numFmtId="0" fontId="0" fillId="0" borderId="19" xfId="0" applyBorder="1" applyAlignment="1">
      <alignment horizontal="center" vertical="center" textRotation="180"/>
    </xf>
    <xf numFmtId="0" fontId="13" fillId="0" borderId="29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right"/>
    </xf>
    <xf numFmtId="0" fontId="1" fillId="0" borderId="2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11" fillId="0" borderId="0" xfId="0" applyNumberFormat="1" applyFont="1" applyAlignment="1">
      <alignment horizontal="center" vertical="center"/>
    </xf>
    <xf numFmtId="0" fontId="8" fillId="0" borderId="0" xfId="0" applyNumberFormat="1" applyFont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center" vertical="center" textRotation="180"/>
    </xf>
    <xf numFmtId="0" fontId="20" fillId="0" borderId="37" xfId="0" applyFont="1" applyFill="1" applyBorder="1" applyAlignment="1">
      <alignment horizontal="center" vertical="center"/>
    </xf>
    <xf numFmtId="0" fontId="20" fillId="0" borderId="38" xfId="0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49" fontId="20" fillId="0" borderId="37" xfId="0" applyNumberFormat="1" applyFont="1" applyBorder="1" applyAlignment="1">
      <alignment horizontal="center" vertical="center"/>
    </xf>
    <xf numFmtId="49" fontId="20" fillId="0" borderId="38" xfId="0" applyNumberFormat="1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 wrapText="1"/>
    </xf>
    <xf numFmtId="0" fontId="21" fillId="0" borderId="39" xfId="0" applyFont="1" applyBorder="1" applyAlignment="1">
      <alignment horizontal="center" vertical="center" wrapText="1"/>
    </xf>
    <xf numFmtId="164" fontId="4" fillId="0" borderId="29" xfId="0" applyNumberFormat="1" applyFont="1" applyBorder="1" applyAlignment="1">
      <alignment horizontal="center" vertical="center"/>
    </xf>
    <xf numFmtId="0" fontId="0" fillId="0" borderId="19" xfId="0" applyBorder="1"/>
    <xf numFmtId="0" fontId="17" fillId="0" borderId="3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164" fontId="4" fillId="0" borderId="3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0" fontId="4" fillId="0" borderId="29" xfId="0" applyNumberFormat="1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49" fontId="22" fillId="3" borderId="29" xfId="0" applyNumberFormat="1" applyFont="1" applyFill="1" applyBorder="1" applyAlignment="1">
      <alignment horizontal="center" vertical="center"/>
    </xf>
    <xf numFmtId="0" fontId="0" fillId="3" borderId="19" xfId="0" applyFill="1" applyBorder="1"/>
    <xf numFmtId="0" fontId="4" fillId="0" borderId="37" xfId="0" applyFont="1" applyBorder="1" applyAlignment="1">
      <alignment horizontal="center" vertical="center"/>
    </xf>
    <xf numFmtId="0" fontId="0" fillId="0" borderId="40" xfId="0" applyBorder="1"/>
    <xf numFmtId="164" fontId="4" fillId="0" borderId="19" xfId="0" applyNumberFormat="1" applyFont="1" applyBorder="1" applyAlignment="1">
      <alignment horizontal="center" vertical="center"/>
    </xf>
    <xf numFmtId="49" fontId="22" fillId="0" borderId="29" xfId="0" applyNumberFormat="1" applyFont="1" applyBorder="1" applyAlignment="1">
      <alignment horizontal="center" vertical="center"/>
    </xf>
    <xf numFmtId="0" fontId="4" fillId="2" borderId="29" xfId="0" applyNumberFormat="1" applyFont="1" applyFill="1" applyBorder="1" applyAlignment="1">
      <alignment horizontal="center" vertical="center"/>
    </xf>
    <xf numFmtId="0" fontId="4" fillId="0" borderId="29" xfId="0" applyNumberFormat="1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/>
    </xf>
    <xf numFmtId="0" fontId="17" fillId="0" borderId="19" xfId="0" applyFont="1" applyFill="1" applyBorder="1" applyAlignment="1">
      <alignment horizontal="center"/>
    </xf>
    <xf numFmtId="0" fontId="17" fillId="0" borderId="29" xfId="0" applyFont="1" applyFill="1" applyBorder="1" applyAlignment="1">
      <alignment horizontal="center"/>
    </xf>
    <xf numFmtId="164" fontId="4" fillId="0" borderId="12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3</xdr:col>
      <xdr:colOff>447675</xdr:colOff>
      <xdr:row>2</xdr:row>
      <xdr:rowOff>38100</xdr:rowOff>
    </xdr:to>
    <xdr:pic>
      <xdr:nvPicPr>
        <xdr:cNvPr id="4113" name="Рисунок 2" descr="sor1.1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t="13268" b="24812"/>
        <a:stretch>
          <a:fillRect/>
        </a:stretch>
      </xdr:blipFill>
      <xdr:spPr bwMode="auto">
        <a:xfrm>
          <a:off x="28575" y="38100"/>
          <a:ext cx="264795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3</xdr:col>
      <xdr:colOff>438150</xdr:colOff>
      <xdr:row>2</xdr:row>
      <xdr:rowOff>0</xdr:rowOff>
    </xdr:to>
    <xdr:pic>
      <xdr:nvPicPr>
        <xdr:cNvPr id="3089" name="Рисунок 2" descr="sor1.1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t="13268" b="24812"/>
        <a:stretch>
          <a:fillRect/>
        </a:stretch>
      </xdr:blipFill>
      <xdr:spPr bwMode="auto">
        <a:xfrm>
          <a:off x="19050" y="0"/>
          <a:ext cx="274320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419100</xdr:colOff>
      <xdr:row>2</xdr:row>
      <xdr:rowOff>0</xdr:rowOff>
    </xdr:to>
    <xdr:pic>
      <xdr:nvPicPr>
        <xdr:cNvPr id="5165" name="Рисунок 2" descr="sor1.1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t="13268" b="24812"/>
        <a:stretch>
          <a:fillRect/>
        </a:stretch>
      </xdr:blipFill>
      <xdr:spPr bwMode="auto">
        <a:xfrm>
          <a:off x="0" y="0"/>
          <a:ext cx="2466975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419100</xdr:colOff>
      <xdr:row>2</xdr:row>
      <xdr:rowOff>0</xdr:rowOff>
    </xdr:to>
    <xdr:pic>
      <xdr:nvPicPr>
        <xdr:cNvPr id="6161" name="Рисунок 2" descr="sor1.1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t="13268" b="24812"/>
        <a:stretch>
          <a:fillRect/>
        </a:stretch>
      </xdr:blipFill>
      <xdr:spPr bwMode="auto">
        <a:xfrm>
          <a:off x="0" y="0"/>
          <a:ext cx="2657475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419100</xdr:colOff>
      <xdr:row>2</xdr:row>
      <xdr:rowOff>0</xdr:rowOff>
    </xdr:to>
    <xdr:pic>
      <xdr:nvPicPr>
        <xdr:cNvPr id="7185" name="Рисунок 2" descr="sor1.1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t="13268" b="24812"/>
        <a:stretch>
          <a:fillRect/>
        </a:stretch>
      </xdr:blipFill>
      <xdr:spPr bwMode="auto">
        <a:xfrm>
          <a:off x="0" y="0"/>
          <a:ext cx="2695575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419100</xdr:colOff>
      <xdr:row>2</xdr:row>
      <xdr:rowOff>0</xdr:rowOff>
    </xdr:to>
    <xdr:pic>
      <xdr:nvPicPr>
        <xdr:cNvPr id="8209" name="Рисунок 2" descr="sor1.1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t="13268" b="24812"/>
        <a:stretch>
          <a:fillRect/>
        </a:stretch>
      </xdr:blipFill>
      <xdr:spPr bwMode="auto">
        <a:xfrm>
          <a:off x="0" y="0"/>
          <a:ext cx="2714625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419100</xdr:colOff>
      <xdr:row>2</xdr:row>
      <xdr:rowOff>0</xdr:rowOff>
    </xdr:to>
    <xdr:pic>
      <xdr:nvPicPr>
        <xdr:cNvPr id="10245" name="Рисунок 2" descr="sor1.1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t="13268" b="24812"/>
        <a:stretch>
          <a:fillRect/>
        </a:stretch>
      </xdr:blipFill>
      <xdr:spPr bwMode="auto">
        <a:xfrm>
          <a:off x="0" y="0"/>
          <a:ext cx="26955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41"/>
  </sheetPr>
  <dimension ref="A1:O69"/>
  <sheetViews>
    <sheetView topLeftCell="B37" workbookViewId="0">
      <selection activeCell="O9" sqref="O9"/>
    </sheetView>
  </sheetViews>
  <sheetFormatPr defaultRowHeight="15"/>
  <cols>
    <col min="1" max="1" width="4.7109375" customWidth="1"/>
    <col min="2" max="2" width="23" style="72" customWidth="1"/>
    <col min="3" max="3" width="5.7109375" customWidth="1"/>
    <col min="4" max="4" width="14.85546875" style="77" customWidth="1"/>
    <col min="5" max="5" width="8.42578125" customWidth="1"/>
    <col min="6" max="6" width="7.140625" customWidth="1"/>
    <col min="7" max="7" width="8.5703125" customWidth="1"/>
    <col min="8" max="8" width="9" customWidth="1"/>
    <col min="9" max="9" width="9.28515625" customWidth="1"/>
    <col min="12" max="12" width="9.140625" style="47"/>
    <col min="13" max="13" width="7.85546875" style="48" customWidth="1"/>
    <col min="14" max="14" width="9.42578125" customWidth="1"/>
    <col min="15" max="15" width="7.5703125" customWidth="1"/>
  </cols>
  <sheetData>
    <row r="1" spans="1:15" ht="60.75" customHeight="1">
      <c r="A1" s="282" t="s">
        <v>25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</row>
    <row r="2" spans="1:15" ht="26.25" customHeight="1">
      <c r="A2" s="4"/>
      <c r="E2" s="288" t="s">
        <v>15</v>
      </c>
      <c r="F2" s="288"/>
      <c r="G2" s="288"/>
      <c r="H2" s="288"/>
      <c r="I2" s="288"/>
      <c r="L2" s="283" t="s">
        <v>9</v>
      </c>
      <c r="M2" s="283"/>
      <c r="N2" s="283"/>
    </row>
    <row r="3" spans="1:15" ht="16.5" customHeight="1">
      <c r="E3" s="289" t="s">
        <v>336</v>
      </c>
      <c r="F3" s="289"/>
      <c r="G3" s="289"/>
      <c r="H3" s="289"/>
      <c r="I3" s="289"/>
      <c r="L3" s="283" t="s">
        <v>26</v>
      </c>
      <c r="M3" s="283"/>
      <c r="N3" s="283"/>
    </row>
    <row r="4" spans="1:15">
      <c r="B4" s="72" t="s">
        <v>0</v>
      </c>
      <c r="E4" s="272" t="s">
        <v>29</v>
      </c>
      <c r="F4" s="272"/>
      <c r="G4" s="272"/>
      <c r="H4" s="272"/>
      <c r="I4" s="272"/>
    </row>
    <row r="5" spans="1:15" ht="15.75" thickBot="1">
      <c r="B5" s="73">
        <v>1.7361111111111112E-4</v>
      </c>
      <c r="C5" s="2"/>
      <c r="D5" s="78"/>
    </row>
    <row r="6" spans="1:15" ht="12.75">
      <c r="A6" s="268" t="s">
        <v>1</v>
      </c>
      <c r="B6" s="270" t="s">
        <v>2</v>
      </c>
      <c r="C6" s="274" t="s">
        <v>14</v>
      </c>
      <c r="D6" s="276" t="s">
        <v>10</v>
      </c>
      <c r="E6" s="266" t="s">
        <v>4</v>
      </c>
      <c r="F6" s="273" t="s">
        <v>3</v>
      </c>
      <c r="G6" s="273"/>
      <c r="H6" s="273"/>
      <c r="I6" s="273"/>
      <c r="J6" s="266" t="s">
        <v>5</v>
      </c>
      <c r="K6" s="266" t="s">
        <v>6</v>
      </c>
      <c r="L6" s="284" t="s">
        <v>8</v>
      </c>
      <c r="M6" s="286" t="s">
        <v>7</v>
      </c>
      <c r="N6" s="280" t="s">
        <v>36</v>
      </c>
      <c r="O6" s="278" t="s">
        <v>310</v>
      </c>
    </row>
    <row r="7" spans="1:15" ht="23.25" thickBot="1">
      <c r="A7" s="269"/>
      <c r="B7" s="271"/>
      <c r="C7" s="275"/>
      <c r="D7" s="277"/>
      <c r="E7" s="267"/>
      <c r="F7" s="178" t="s">
        <v>12</v>
      </c>
      <c r="G7" s="179" t="s">
        <v>34</v>
      </c>
      <c r="H7" s="31" t="s">
        <v>35</v>
      </c>
      <c r="I7" s="30" t="s">
        <v>11</v>
      </c>
      <c r="J7" s="267"/>
      <c r="K7" s="267"/>
      <c r="L7" s="285"/>
      <c r="M7" s="287"/>
      <c r="N7" s="281"/>
      <c r="O7" s="279"/>
    </row>
    <row r="8" spans="1:15" ht="15.75">
      <c r="A8" s="126">
        <v>3</v>
      </c>
      <c r="B8" s="87" t="s">
        <v>239</v>
      </c>
      <c r="C8" s="11" t="s">
        <v>76</v>
      </c>
      <c r="D8" s="81" t="s">
        <v>48</v>
      </c>
      <c r="E8" s="12">
        <v>1.4120370370370369E-3</v>
      </c>
      <c r="F8" s="13">
        <v>0</v>
      </c>
      <c r="G8" s="13">
        <v>0</v>
      </c>
      <c r="H8" s="13">
        <v>0</v>
      </c>
      <c r="I8" s="13">
        <v>0</v>
      </c>
      <c r="J8" s="11">
        <f>SUM(F8:I8)</f>
        <v>0</v>
      </c>
      <c r="K8" s="12">
        <f>J8*$B$5</f>
        <v>0</v>
      </c>
      <c r="L8" s="160">
        <f t="shared" ref="L8:L59" si="0">K8+E8</f>
        <v>1.4120370370370369E-3</v>
      </c>
      <c r="M8" s="242">
        <v>1</v>
      </c>
      <c r="N8" s="11"/>
      <c r="O8" s="24" t="s">
        <v>52</v>
      </c>
    </row>
    <row r="9" spans="1:15" ht="15.75">
      <c r="A9" s="158">
        <v>13</v>
      </c>
      <c r="B9" s="65" t="s">
        <v>248</v>
      </c>
      <c r="C9" s="5" t="s">
        <v>45</v>
      </c>
      <c r="D9" s="79" t="s">
        <v>50</v>
      </c>
      <c r="E9" s="6">
        <v>1.6782407407407406E-3</v>
      </c>
      <c r="F9" s="7">
        <v>0</v>
      </c>
      <c r="G9" s="7">
        <v>0</v>
      </c>
      <c r="H9" s="7">
        <v>0</v>
      </c>
      <c r="I9" s="7">
        <v>0</v>
      </c>
      <c r="J9" s="5">
        <f t="shared" ref="J9:J59" si="1">SUM(F9:I9)</f>
        <v>0</v>
      </c>
      <c r="K9" s="6">
        <f t="shared" ref="K9:K59" si="2">J9*$B$5</f>
        <v>0</v>
      </c>
      <c r="L9" s="46">
        <f t="shared" si="0"/>
        <v>1.6782407407407406E-3</v>
      </c>
      <c r="M9" s="243">
        <v>2</v>
      </c>
      <c r="N9" s="6">
        <f>L9-$L$8</f>
        <v>2.6620370370370361E-4</v>
      </c>
      <c r="O9" s="159"/>
    </row>
    <row r="10" spans="1:15" ht="15.75">
      <c r="A10" s="158">
        <v>4</v>
      </c>
      <c r="B10" s="65" t="s">
        <v>240</v>
      </c>
      <c r="C10" s="5" t="s">
        <v>59</v>
      </c>
      <c r="D10" s="79" t="s">
        <v>43</v>
      </c>
      <c r="E10" s="6">
        <v>1.8865740740740742E-3</v>
      </c>
      <c r="F10" s="7">
        <v>0</v>
      </c>
      <c r="G10" s="7">
        <v>0</v>
      </c>
      <c r="H10" s="7">
        <v>0</v>
      </c>
      <c r="I10" s="7">
        <v>0</v>
      </c>
      <c r="J10" s="5">
        <f t="shared" si="1"/>
        <v>0</v>
      </c>
      <c r="K10" s="6">
        <f t="shared" si="2"/>
        <v>0</v>
      </c>
      <c r="L10" s="46">
        <f t="shared" si="0"/>
        <v>1.8865740740740742E-3</v>
      </c>
      <c r="M10" s="243">
        <v>3</v>
      </c>
      <c r="N10" s="6">
        <f>L10-$L$8</f>
        <v>4.745370370370372E-4</v>
      </c>
      <c r="O10" s="159"/>
    </row>
    <row r="11" spans="1:15" ht="15.75">
      <c r="A11" s="158">
        <v>28</v>
      </c>
      <c r="B11" s="74" t="s">
        <v>263</v>
      </c>
      <c r="C11" s="5" t="s">
        <v>45</v>
      </c>
      <c r="D11" s="79" t="s">
        <v>60</v>
      </c>
      <c r="E11" s="6">
        <v>2.0949074074074073E-3</v>
      </c>
      <c r="F11" s="7">
        <v>0</v>
      </c>
      <c r="G11" s="7">
        <v>0</v>
      </c>
      <c r="H11" s="7">
        <v>0</v>
      </c>
      <c r="I11" s="7">
        <v>0</v>
      </c>
      <c r="J11" s="5">
        <f t="shared" si="1"/>
        <v>0</v>
      </c>
      <c r="K11" s="6">
        <f t="shared" si="2"/>
        <v>0</v>
      </c>
      <c r="L11" s="46">
        <f t="shared" si="0"/>
        <v>2.0949074074074073E-3</v>
      </c>
      <c r="M11" s="61">
        <v>4</v>
      </c>
      <c r="N11" s="6">
        <f t="shared" ref="N11:N43" si="3">L11-$L$8</f>
        <v>6.8287037037037036E-4</v>
      </c>
      <c r="O11" s="159"/>
    </row>
    <row r="12" spans="1:15" ht="15.75">
      <c r="A12" s="158">
        <v>1</v>
      </c>
      <c r="B12" s="65" t="s">
        <v>237</v>
      </c>
      <c r="C12" s="5" t="s">
        <v>76</v>
      </c>
      <c r="D12" s="79" t="s">
        <v>50</v>
      </c>
      <c r="E12" s="6">
        <v>1.9675925925925928E-3</v>
      </c>
      <c r="F12" s="7">
        <v>1</v>
      </c>
      <c r="G12" s="7">
        <v>0</v>
      </c>
      <c r="H12" s="7">
        <v>0</v>
      </c>
      <c r="I12" s="7">
        <v>0</v>
      </c>
      <c r="J12" s="5">
        <f>SUM(F12:I12)</f>
        <v>1</v>
      </c>
      <c r="K12" s="6">
        <f>J12*$B$5</f>
        <v>1.7361111111111112E-4</v>
      </c>
      <c r="L12" s="46">
        <f t="shared" si="0"/>
        <v>2.1412037037037038E-3</v>
      </c>
      <c r="M12" s="61">
        <v>5</v>
      </c>
      <c r="N12" s="6">
        <f t="shared" si="3"/>
        <v>7.2916666666666681E-4</v>
      </c>
      <c r="O12" s="159"/>
    </row>
    <row r="13" spans="1:15" ht="15.75">
      <c r="A13" s="158">
        <v>12</v>
      </c>
      <c r="B13" s="74" t="s">
        <v>204</v>
      </c>
      <c r="C13" s="5" t="s">
        <v>45</v>
      </c>
      <c r="D13" s="79" t="s">
        <v>60</v>
      </c>
      <c r="E13" s="6">
        <v>2.1643518518518518E-3</v>
      </c>
      <c r="F13" s="7">
        <v>0</v>
      </c>
      <c r="G13" s="7">
        <v>0</v>
      </c>
      <c r="H13" s="7">
        <v>0</v>
      </c>
      <c r="I13" s="7">
        <v>0</v>
      </c>
      <c r="J13" s="5">
        <f t="shared" si="1"/>
        <v>0</v>
      </c>
      <c r="K13" s="6">
        <f t="shared" si="2"/>
        <v>0</v>
      </c>
      <c r="L13" s="46">
        <f t="shared" si="0"/>
        <v>2.1643518518518518E-3</v>
      </c>
      <c r="M13" s="61">
        <v>6</v>
      </c>
      <c r="N13" s="6">
        <f t="shared" si="3"/>
        <v>7.5231481481481482E-4</v>
      </c>
      <c r="O13" s="159"/>
    </row>
    <row r="14" spans="1:15" ht="15.75">
      <c r="A14" s="158">
        <v>24</v>
      </c>
      <c r="B14" s="65" t="s">
        <v>259</v>
      </c>
      <c r="C14" s="5" t="s">
        <v>59</v>
      </c>
      <c r="D14" s="79" t="s">
        <v>48</v>
      </c>
      <c r="E14" s="6">
        <v>2.2569444444444447E-3</v>
      </c>
      <c r="F14" s="7">
        <v>0</v>
      </c>
      <c r="G14" s="7">
        <v>0</v>
      </c>
      <c r="H14" s="7">
        <v>0</v>
      </c>
      <c r="I14" s="7">
        <v>0</v>
      </c>
      <c r="J14" s="5">
        <f t="shared" si="1"/>
        <v>0</v>
      </c>
      <c r="K14" s="6">
        <f t="shared" si="2"/>
        <v>0</v>
      </c>
      <c r="L14" s="46">
        <f t="shared" si="0"/>
        <v>2.2569444444444447E-3</v>
      </c>
      <c r="M14" s="61">
        <v>7</v>
      </c>
      <c r="N14" s="6">
        <f t="shared" si="3"/>
        <v>8.4490740740740772E-4</v>
      </c>
      <c r="O14" s="159"/>
    </row>
    <row r="15" spans="1:15" ht="15.75">
      <c r="A15" s="158">
        <v>6</v>
      </c>
      <c r="B15" s="65" t="s">
        <v>241</v>
      </c>
      <c r="C15" s="5" t="s">
        <v>76</v>
      </c>
      <c r="D15" s="79" t="s">
        <v>184</v>
      </c>
      <c r="E15" s="6">
        <v>2.3842592592592591E-3</v>
      </c>
      <c r="F15" s="7">
        <v>0</v>
      </c>
      <c r="G15" s="7">
        <v>0</v>
      </c>
      <c r="H15" s="7">
        <v>0</v>
      </c>
      <c r="I15" s="7">
        <v>0</v>
      </c>
      <c r="J15" s="5">
        <f t="shared" si="1"/>
        <v>0</v>
      </c>
      <c r="K15" s="6">
        <f t="shared" si="2"/>
        <v>0</v>
      </c>
      <c r="L15" s="46">
        <f t="shared" si="0"/>
        <v>2.3842592592592591E-3</v>
      </c>
      <c r="M15" s="61">
        <v>8</v>
      </c>
      <c r="N15" s="6">
        <f t="shared" si="3"/>
        <v>9.7222222222222219E-4</v>
      </c>
      <c r="O15" s="159"/>
    </row>
    <row r="16" spans="1:15" ht="15.75">
      <c r="A16" s="158">
        <v>22</v>
      </c>
      <c r="B16" s="74" t="s">
        <v>257</v>
      </c>
      <c r="C16" s="5" t="s">
        <v>45</v>
      </c>
      <c r="D16" s="79" t="s">
        <v>60</v>
      </c>
      <c r="E16" s="6">
        <v>2.2222222222222222E-3</v>
      </c>
      <c r="F16" s="7">
        <v>0</v>
      </c>
      <c r="G16" s="7">
        <v>1</v>
      </c>
      <c r="H16" s="7">
        <v>0</v>
      </c>
      <c r="I16" s="7">
        <v>0</v>
      </c>
      <c r="J16" s="5">
        <f t="shared" si="1"/>
        <v>1</v>
      </c>
      <c r="K16" s="6">
        <f t="shared" si="2"/>
        <v>1.7361111111111112E-4</v>
      </c>
      <c r="L16" s="46">
        <f t="shared" si="0"/>
        <v>2.3958333333333331E-3</v>
      </c>
      <c r="M16" s="61">
        <v>9</v>
      </c>
      <c r="N16" s="6">
        <f t="shared" si="3"/>
        <v>9.837962962962962E-4</v>
      </c>
      <c r="O16" s="159"/>
    </row>
    <row r="17" spans="1:15" ht="15.75">
      <c r="A17" s="158">
        <v>9</v>
      </c>
      <c r="B17" s="65" t="s">
        <v>304</v>
      </c>
      <c r="C17" s="5" t="s">
        <v>45</v>
      </c>
      <c r="D17" s="79" t="s">
        <v>245</v>
      </c>
      <c r="E17" s="6">
        <v>2.3958333333333336E-3</v>
      </c>
      <c r="F17" s="7">
        <v>0</v>
      </c>
      <c r="G17" s="7">
        <v>0</v>
      </c>
      <c r="H17" s="7">
        <v>0</v>
      </c>
      <c r="I17" s="7">
        <v>0</v>
      </c>
      <c r="J17" s="5">
        <f t="shared" si="1"/>
        <v>0</v>
      </c>
      <c r="K17" s="6">
        <f t="shared" si="2"/>
        <v>0</v>
      </c>
      <c r="L17" s="46">
        <f t="shared" si="0"/>
        <v>2.3958333333333336E-3</v>
      </c>
      <c r="M17" s="61">
        <v>10</v>
      </c>
      <c r="N17" s="6">
        <f t="shared" si="3"/>
        <v>9.8379629629629663E-4</v>
      </c>
      <c r="O17" s="159"/>
    </row>
    <row r="18" spans="1:15" ht="15.75">
      <c r="A18" s="158">
        <v>8</v>
      </c>
      <c r="B18" s="74" t="s">
        <v>243</v>
      </c>
      <c r="C18" s="5" t="s">
        <v>52</v>
      </c>
      <c r="D18" s="79" t="s">
        <v>244</v>
      </c>
      <c r="E18" s="6">
        <v>2.9745370370370373E-3</v>
      </c>
      <c r="F18" s="7">
        <v>0</v>
      </c>
      <c r="G18" s="7">
        <v>0</v>
      </c>
      <c r="H18" s="7">
        <v>0</v>
      </c>
      <c r="I18" s="7">
        <v>0</v>
      </c>
      <c r="J18" s="5">
        <f t="shared" si="1"/>
        <v>0</v>
      </c>
      <c r="K18" s="6">
        <f t="shared" si="2"/>
        <v>0</v>
      </c>
      <c r="L18" s="46">
        <f t="shared" si="0"/>
        <v>2.9745370370370373E-3</v>
      </c>
      <c r="M18" s="61">
        <v>11</v>
      </c>
      <c r="N18" s="6">
        <f t="shared" si="3"/>
        <v>1.5625000000000003E-3</v>
      </c>
      <c r="O18" s="159"/>
    </row>
    <row r="19" spans="1:15" ht="15.75">
      <c r="A19" s="158">
        <v>33</v>
      </c>
      <c r="B19" s="74" t="s">
        <v>268</v>
      </c>
      <c r="C19" s="5" t="s">
        <v>59</v>
      </c>
      <c r="D19" s="79" t="s">
        <v>244</v>
      </c>
      <c r="E19" s="6">
        <v>3.0324074074074073E-3</v>
      </c>
      <c r="F19" s="7">
        <v>0</v>
      </c>
      <c r="G19" s="7">
        <v>0</v>
      </c>
      <c r="H19" s="7">
        <v>0</v>
      </c>
      <c r="I19" s="7">
        <v>0</v>
      </c>
      <c r="J19" s="5">
        <f t="shared" si="1"/>
        <v>0</v>
      </c>
      <c r="K19" s="6">
        <f t="shared" si="2"/>
        <v>0</v>
      </c>
      <c r="L19" s="46">
        <f t="shared" si="0"/>
        <v>3.0324074074074073E-3</v>
      </c>
      <c r="M19" s="61">
        <v>12</v>
      </c>
      <c r="N19" s="6">
        <f t="shared" si="3"/>
        <v>1.6203703703703703E-3</v>
      </c>
      <c r="O19" s="159"/>
    </row>
    <row r="20" spans="1:15" ht="15.75">
      <c r="A20" s="158">
        <v>21</v>
      </c>
      <c r="B20" s="66" t="s">
        <v>256</v>
      </c>
      <c r="C20" s="5" t="s">
        <v>76</v>
      </c>
      <c r="D20" s="80" t="s">
        <v>62</v>
      </c>
      <c r="E20" s="6">
        <v>3.0787037037037037E-3</v>
      </c>
      <c r="F20" s="7">
        <v>0</v>
      </c>
      <c r="G20" s="7">
        <v>0</v>
      </c>
      <c r="H20" s="7">
        <v>0</v>
      </c>
      <c r="I20" s="7">
        <v>0</v>
      </c>
      <c r="J20" s="5">
        <f t="shared" si="1"/>
        <v>0</v>
      </c>
      <c r="K20" s="6">
        <f t="shared" si="2"/>
        <v>0</v>
      </c>
      <c r="L20" s="46">
        <f t="shared" si="0"/>
        <v>3.0787037037037037E-3</v>
      </c>
      <c r="M20" s="61">
        <v>13</v>
      </c>
      <c r="N20" s="6">
        <f t="shared" si="3"/>
        <v>1.6666666666666668E-3</v>
      </c>
      <c r="O20" s="159"/>
    </row>
    <row r="21" spans="1:15" ht="15.75">
      <c r="A21" s="158">
        <v>2</v>
      </c>
      <c r="B21" s="65" t="s">
        <v>238</v>
      </c>
      <c r="C21" s="5">
        <v>3</v>
      </c>
      <c r="D21" s="79" t="s">
        <v>176</v>
      </c>
      <c r="E21" s="6">
        <v>0</v>
      </c>
      <c r="F21" s="43">
        <v>300</v>
      </c>
      <c r="G21" s="7">
        <v>0</v>
      </c>
      <c r="H21" s="7">
        <v>0</v>
      </c>
      <c r="I21" s="7">
        <v>0</v>
      </c>
      <c r="J21" s="5">
        <f>SUM(F21:I21)</f>
        <v>300</v>
      </c>
      <c r="K21" s="6">
        <f>J21*$B$5</f>
        <v>5.2083333333333336E-2</v>
      </c>
      <c r="L21" s="46">
        <f t="shared" si="0"/>
        <v>5.2083333333333336E-2</v>
      </c>
      <c r="M21" s="61">
        <v>14</v>
      </c>
      <c r="N21" s="6">
        <f t="shared" si="3"/>
        <v>5.0671296296296298E-2</v>
      </c>
      <c r="O21" s="159"/>
    </row>
    <row r="22" spans="1:15" ht="15.75">
      <c r="A22" s="158">
        <v>11</v>
      </c>
      <c r="B22" s="65" t="s">
        <v>247</v>
      </c>
      <c r="C22" s="5" t="s">
        <v>76</v>
      </c>
      <c r="D22" s="80" t="s">
        <v>62</v>
      </c>
      <c r="E22" s="6">
        <v>0</v>
      </c>
      <c r="F22" s="43">
        <v>300</v>
      </c>
      <c r="G22" s="7">
        <v>0</v>
      </c>
      <c r="H22" s="7">
        <v>0</v>
      </c>
      <c r="I22" s="7">
        <v>0</v>
      </c>
      <c r="J22" s="5">
        <f t="shared" si="1"/>
        <v>300</v>
      </c>
      <c r="K22" s="6">
        <f t="shared" si="2"/>
        <v>5.2083333333333336E-2</v>
      </c>
      <c r="L22" s="46">
        <f t="shared" si="0"/>
        <v>5.2083333333333336E-2</v>
      </c>
      <c r="M22" s="61">
        <v>15</v>
      </c>
      <c r="N22" s="6">
        <f t="shared" si="3"/>
        <v>5.0671296296296298E-2</v>
      </c>
      <c r="O22" s="159"/>
    </row>
    <row r="23" spans="1:15" ht="15.75">
      <c r="A23" s="158">
        <v>14</v>
      </c>
      <c r="B23" s="65" t="s">
        <v>249</v>
      </c>
      <c r="C23" s="5" t="s">
        <v>45</v>
      </c>
      <c r="D23" s="79" t="s">
        <v>176</v>
      </c>
      <c r="E23" s="6">
        <v>0</v>
      </c>
      <c r="F23" s="43">
        <v>300</v>
      </c>
      <c r="G23" s="7">
        <v>0</v>
      </c>
      <c r="H23" s="7">
        <v>0</v>
      </c>
      <c r="I23" s="7">
        <v>0</v>
      </c>
      <c r="J23" s="5">
        <f t="shared" si="1"/>
        <v>300</v>
      </c>
      <c r="K23" s="6">
        <f t="shared" si="2"/>
        <v>5.2083333333333336E-2</v>
      </c>
      <c r="L23" s="46">
        <f t="shared" si="0"/>
        <v>5.2083333333333336E-2</v>
      </c>
      <c r="M23" s="61">
        <v>16</v>
      </c>
      <c r="N23" s="6">
        <f t="shared" si="3"/>
        <v>5.0671296296296298E-2</v>
      </c>
      <c r="O23" s="159"/>
    </row>
    <row r="24" spans="1:15" ht="15.75">
      <c r="A24" s="158">
        <v>15</v>
      </c>
      <c r="B24" s="65" t="s">
        <v>250</v>
      </c>
      <c r="C24" s="5" t="s">
        <v>59</v>
      </c>
      <c r="D24" s="79" t="s">
        <v>48</v>
      </c>
      <c r="E24" s="6">
        <v>0</v>
      </c>
      <c r="F24" s="43">
        <v>300</v>
      </c>
      <c r="G24" s="7">
        <v>0</v>
      </c>
      <c r="H24" s="7">
        <v>0</v>
      </c>
      <c r="I24" s="7">
        <v>0</v>
      </c>
      <c r="J24" s="5">
        <f t="shared" si="1"/>
        <v>300</v>
      </c>
      <c r="K24" s="6">
        <f t="shared" si="2"/>
        <v>5.2083333333333336E-2</v>
      </c>
      <c r="L24" s="46">
        <f t="shared" si="0"/>
        <v>5.2083333333333336E-2</v>
      </c>
      <c r="M24" s="61">
        <v>17</v>
      </c>
      <c r="N24" s="6">
        <f t="shared" si="3"/>
        <v>5.0671296296296298E-2</v>
      </c>
      <c r="O24" s="159"/>
    </row>
    <row r="25" spans="1:15" ht="15.75">
      <c r="A25" s="158">
        <v>16</v>
      </c>
      <c r="B25" s="65" t="s">
        <v>251</v>
      </c>
      <c r="C25" s="5" t="s">
        <v>45</v>
      </c>
      <c r="D25" s="79" t="s">
        <v>43</v>
      </c>
      <c r="E25" s="6">
        <v>0</v>
      </c>
      <c r="F25" s="43">
        <v>300</v>
      </c>
      <c r="G25" s="9">
        <v>0</v>
      </c>
      <c r="H25" s="7">
        <v>0</v>
      </c>
      <c r="I25" s="7">
        <v>0</v>
      </c>
      <c r="J25" s="5">
        <f t="shared" si="1"/>
        <v>300</v>
      </c>
      <c r="K25" s="6">
        <f t="shared" si="2"/>
        <v>5.2083333333333336E-2</v>
      </c>
      <c r="L25" s="46">
        <f t="shared" si="0"/>
        <v>5.2083333333333336E-2</v>
      </c>
      <c r="M25" s="61">
        <v>18</v>
      </c>
      <c r="N25" s="6">
        <f t="shared" si="3"/>
        <v>5.0671296296296298E-2</v>
      </c>
      <c r="O25" s="159"/>
    </row>
    <row r="26" spans="1:15" ht="15.75">
      <c r="A26" s="158">
        <v>17</v>
      </c>
      <c r="B26" s="65" t="s">
        <v>252</v>
      </c>
      <c r="C26" s="5" t="s">
        <v>76</v>
      </c>
      <c r="D26" s="79" t="s">
        <v>184</v>
      </c>
      <c r="E26" s="6">
        <v>0</v>
      </c>
      <c r="F26" s="43">
        <v>300</v>
      </c>
      <c r="G26" s="7">
        <v>0</v>
      </c>
      <c r="H26" s="7">
        <v>0</v>
      </c>
      <c r="I26" s="7">
        <v>0</v>
      </c>
      <c r="J26" s="5">
        <f t="shared" si="1"/>
        <v>300</v>
      </c>
      <c r="K26" s="6">
        <f t="shared" si="2"/>
        <v>5.2083333333333336E-2</v>
      </c>
      <c r="L26" s="46">
        <f t="shared" si="0"/>
        <v>5.2083333333333336E-2</v>
      </c>
      <c r="M26" s="61">
        <v>19</v>
      </c>
      <c r="N26" s="6">
        <f t="shared" si="3"/>
        <v>5.0671296296296298E-2</v>
      </c>
      <c r="O26" s="159"/>
    </row>
    <row r="27" spans="1:15" ht="15.75">
      <c r="A27" s="158">
        <v>25</v>
      </c>
      <c r="B27" s="65" t="s">
        <v>260</v>
      </c>
      <c r="C27" s="5" t="s">
        <v>45</v>
      </c>
      <c r="D27" s="79" t="s">
        <v>188</v>
      </c>
      <c r="E27" s="6">
        <v>0</v>
      </c>
      <c r="F27" s="43">
        <v>300</v>
      </c>
      <c r="G27" s="7">
        <v>0</v>
      </c>
      <c r="H27" s="7">
        <v>0</v>
      </c>
      <c r="I27" s="7">
        <v>0</v>
      </c>
      <c r="J27" s="5">
        <f t="shared" si="1"/>
        <v>300</v>
      </c>
      <c r="K27" s="6">
        <f t="shared" si="2"/>
        <v>5.2083333333333336E-2</v>
      </c>
      <c r="L27" s="46">
        <f t="shared" si="0"/>
        <v>5.2083333333333336E-2</v>
      </c>
      <c r="M27" s="61">
        <v>20</v>
      </c>
      <c r="N27" s="6">
        <f t="shared" si="3"/>
        <v>5.0671296296296298E-2</v>
      </c>
      <c r="O27" s="159"/>
    </row>
    <row r="28" spans="1:15" ht="15.75">
      <c r="A28" s="158">
        <v>26</v>
      </c>
      <c r="B28" s="74" t="s">
        <v>261</v>
      </c>
      <c r="C28" s="5" t="s">
        <v>59</v>
      </c>
      <c r="D28" s="79" t="s">
        <v>244</v>
      </c>
      <c r="E28" s="6">
        <v>0</v>
      </c>
      <c r="F28" s="43">
        <v>300</v>
      </c>
      <c r="G28" s="7">
        <v>0</v>
      </c>
      <c r="H28" s="7">
        <v>0</v>
      </c>
      <c r="I28" s="7">
        <v>0</v>
      </c>
      <c r="J28" s="5">
        <f t="shared" si="1"/>
        <v>300</v>
      </c>
      <c r="K28" s="6">
        <f t="shared" si="2"/>
        <v>5.2083333333333336E-2</v>
      </c>
      <c r="L28" s="46">
        <f t="shared" si="0"/>
        <v>5.2083333333333336E-2</v>
      </c>
      <c r="M28" s="61">
        <v>21</v>
      </c>
      <c r="N28" s="6">
        <f t="shared" si="3"/>
        <v>5.0671296296296298E-2</v>
      </c>
      <c r="O28" s="159"/>
    </row>
    <row r="29" spans="1:15" ht="15.75">
      <c r="A29" s="158">
        <v>30</v>
      </c>
      <c r="B29" s="74" t="s">
        <v>265</v>
      </c>
      <c r="C29" s="5" t="s">
        <v>59</v>
      </c>
      <c r="D29" s="79" t="s">
        <v>244</v>
      </c>
      <c r="E29" s="6">
        <v>0</v>
      </c>
      <c r="F29" s="43">
        <v>300</v>
      </c>
      <c r="G29" s="7">
        <v>0</v>
      </c>
      <c r="H29" s="7">
        <v>0</v>
      </c>
      <c r="I29" s="7">
        <v>0</v>
      </c>
      <c r="J29" s="5">
        <f t="shared" si="1"/>
        <v>300</v>
      </c>
      <c r="K29" s="6">
        <f t="shared" si="2"/>
        <v>5.2083333333333336E-2</v>
      </c>
      <c r="L29" s="46">
        <f t="shared" si="0"/>
        <v>5.2083333333333336E-2</v>
      </c>
      <c r="M29" s="61">
        <v>22</v>
      </c>
      <c r="N29" s="6">
        <f t="shared" si="3"/>
        <v>5.0671296296296298E-2</v>
      </c>
      <c r="O29" s="159"/>
    </row>
    <row r="30" spans="1:15" ht="15.75">
      <c r="A30" s="158">
        <v>32</v>
      </c>
      <c r="B30" s="74" t="s">
        <v>267</v>
      </c>
      <c r="C30" s="5" t="s">
        <v>45</v>
      </c>
      <c r="D30" s="79" t="s">
        <v>60</v>
      </c>
      <c r="E30" s="6">
        <v>0</v>
      </c>
      <c r="F30" s="43">
        <v>300</v>
      </c>
      <c r="G30" s="7">
        <v>0</v>
      </c>
      <c r="H30" s="7">
        <v>0</v>
      </c>
      <c r="I30" s="7">
        <v>0</v>
      </c>
      <c r="J30" s="5">
        <f t="shared" si="1"/>
        <v>300</v>
      </c>
      <c r="K30" s="6">
        <f t="shared" si="2"/>
        <v>5.2083333333333336E-2</v>
      </c>
      <c r="L30" s="46">
        <f t="shared" si="0"/>
        <v>5.2083333333333336E-2</v>
      </c>
      <c r="M30" s="61">
        <v>23</v>
      </c>
      <c r="N30" s="6">
        <f t="shared" si="3"/>
        <v>5.0671296296296298E-2</v>
      </c>
      <c r="O30" s="159"/>
    </row>
    <row r="31" spans="1:15" ht="15.75">
      <c r="A31" s="158">
        <v>36</v>
      </c>
      <c r="B31" s="65" t="s">
        <v>271</v>
      </c>
      <c r="C31" s="5" t="s">
        <v>45</v>
      </c>
      <c r="D31" s="79" t="s">
        <v>64</v>
      </c>
      <c r="E31" s="6">
        <v>0</v>
      </c>
      <c r="F31" s="43">
        <v>300</v>
      </c>
      <c r="G31" s="7">
        <v>0</v>
      </c>
      <c r="H31" s="7">
        <v>0</v>
      </c>
      <c r="I31" s="7">
        <v>0</v>
      </c>
      <c r="J31" s="5">
        <f t="shared" si="1"/>
        <v>300</v>
      </c>
      <c r="K31" s="6">
        <f t="shared" si="2"/>
        <v>5.2083333333333336E-2</v>
      </c>
      <c r="L31" s="46">
        <f t="shared" si="0"/>
        <v>5.2083333333333336E-2</v>
      </c>
      <c r="M31" s="61">
        <v>24</v>
      </c>
      <c r="N31" s="6">
        <f t="shared" si="3"/>
        <v>5.0671296296296298E-2</v>
      </c>
      <c r="O31" s="159"/>
    </row>
    <row r="32" spans="1:15" ht="15.75">
      <c r="A32" s="158">
        <v>18</v>
      </c>
      <c r="B32" s="65" t="s">
        <v>253</v>
      </c>
      <c r="C32" s="5" t="s">
        <v>76</v>
      </c>
      <c r="D32" s="79" t="s">
        <v>188</v>
      </c>
      <c r="E32" s="6">
        <v>0</v>
      </c>
      <c r="F32" s="7">
        <v>1</v>
      </c>
      <c r="G32" s="43">
        <v>300</v>
      </c>
      <c r="H32" s="7">
        <v>0</v>
      </c>
      <c r="I32" s="7">
        <v>0</v>
      </c>
      <c r="J32" s="5">
        <f t="shared" si="1"/>
        <v>301</v>
      </c>
      <c r="K32" s="6">
        <f t="shared" si="2"/>
        <v>5.2256944444444446E-2</v>
      </c>
      <c r="L32" s="46">
        <f t="shared" si="0"/>
        <v>5.2256944444444446E-2</v>
      </c>
      <c r="M32" s="61">
        <v>25</v>
      </c>
      <c r="N32" s="6">
        <f t="shared" si="3"/>
        <v>5.0844907407407408E-2</v>
      </c>
      <c r="O32" s="159"/>
    </row>
    <row r="33" spans="1:15" ht="15.75">
      <c r="A33" s="158">
        <v>19</v>
      </c>
      <c r="B33" s="74" t="s">
        <v>254</v>
      </c>
      <c r="C33" s="5" t="s">
        <v>76</v>
      </c>
      <c r="D33" s="79" t="s">
        <v>244</v>
      </c>
      <c r="E33" s="6">
        <v>0</v>
      </c>
      <c r="F33" s="43">
        <v>300</v>
      </c>
      <c r="G33" s="7">
        <v>0</v>
      </c>
      <c r="H33" s="7">
        <v>1</v>
      </c>
      <c r="I33" s="7">
        <v>0</v>
      </c>
      <c r="J33" s="5">
        <f t="shared" si="1"/>
        <v>301</v>
      </c>
      <c r="K33" s="6">
        <f t="shared" si="2"/>
        <v>5.2256944444444446E-2</v>
      </c>
      <c r="L33" s="46">
        <f t="shared" si="0"/>
        <v>5.2256944444444446E-2</v>
      </c>
      <c r="M33" s="61">
        <v>26</v>
      </c>
      <c r="N33" s="6">
        <f t="shared" si="3"/>
        <v>5.0844907407407408E-2</v>
      </c>
      <c r="O33" s="159"/>
    </row>
    <row r="34" spans="1:15" ht="15.75">
      <c r="A34" s="158">
        <v>23</v>
      </c>
      <c r="B34" s="145" t="s">
        <v>258</v>
      </c>
      <c r="C34" s="11" t="s">
        <v>45</v>
      </c>
      <c r="D34" s="81" t="s">
        <v>50</v>
      </c>
      <c r="E34" s="6">
        <v>0</v>
      </c>
      <c r="F34" s="43">
        <v>300</v>
      </c>
      <c r="G34" s="7">
        <v>1</v>
      </c>
      <c r="H34" s="7">
        <v>0</v>
      </c>
      <c r="I34" s="7">
        <v>0</v>
      </c>
      <c r="J34" s="5">
        <f t="shared" si="1"/>
        <v>301</v>
      </c>
      <c r="K34" s="6">
        <f t="shared" si="2"/>
        <v>5.2256944444444446E-2</v>
      </c>
      <c r="L34" s="46">
        <f t="shared" si="0"/>
        <v>5.2256944444444446E-2</v>
      </c>
      <c r="M34" s="61">
        <v>27</v>
      </c>
      <c r="N34" s="6">
        <f t="shared" si="3"/>
        <v>5.0844907407407408E-2</v>
      </c>
      <c r="O34" s="159"/>
    </row>
    <row r="35" spans="1:15" ht="15.75">
      <c r="A35" s="158">
        <v>34</v>
      </c>
      <c r="B35" s="145" t="s">
        <v>269</v>
      </c>
      <c r="C35" s="21" t="s">
        <v>45</v>
      </c>
      <c r="D35" s="79" t="s">
        <v>64</v>
      </c>
      <c r="E35" s="6">
        <v>0</v>
      </c>
      <c r="F35" s="43">
        <v>300</v>
      </c>
      <c r="G35" s="7">
        <v>0</v>
      </c>
      <c r="H35" s="7">
        <v>0</v>
      </c>
      <c r="I35" s="7">
        <v>3</v>
      </c>
      <c r="J35" s="5">
        <f t="shared" si="1"/>
        <v>303</v>
      </c>
      <c r="K35" s="6">
        <f t="shared" si="2"/>
        <v>5.2604166666666667E-2</v>
      </c>
      <c r="L35" s="46">
        <f t="shared" si="0"/>
        <v>5.2604166666666667E-2</v>
      </c>
      <c r="M35" s="61">
        <v>28</v>
      </c>
      <c r="N35" s="6">
        <f t="shared" si="3"/>
        <v>5.1192129629629629E-2</v>
      </c>
      <c r="O35" s="159"/>
    </row>
    <row r="36" spans="1:15" ht="15.75">
      <c r="A36" s="158">
        <v>7</v>
      </c>
      <c r="B36" s="65" t="s">
        <v>242</v>
      </c>
      <c r="C36" s="5" t="s">
        <v>59</v>
      </c>
      <c r="D36" s="79" t="s">
        <v>188</v>
      </c>
      <c r="E36" s="6">
        <v>0</v>
      </c>
      <c r="F36" s="7">
        <v>10</v>
      </c>
      <c r="G36" s="43">
        <v>300</v>
      </c>
      <c r="H36" s="7">
        <v>0</v>
      </c>
      <c r="I36" s="7">
        <v>0</v>
      </c>
      <c r="J36" s="5">
        <f t="shared" si="1"/>
        <v>310</v>
      </c>
      <c r="K36" s="6">
        <f t="shared" si="2"/>
        <v>5.3819444444444448E-2</v>
      </c>
      <c r="L36" s="46">
        <f t="shared" si="0"/>
        <v>5.3819444444444448E-2</v>
      </c>
      <c r="M36" s="61">
        <v>29</v>
      </c>
      <c r="N36" s="6">
        <f t="shared" si="3"/>
        <v>5.2407407407407409E-2</v>
      </c>
      <c r="O36" s="153"/>
    </row>
    <row r="37" spans="1:15" ht="15.75">
      <c r="A37" s="158">
        <v>27</v>
      </c>
      <c r="B37" s="65" t="s">
        <v>262</v>
      </c>
      <c r="C37" s="5" t="s">
        <v>45</v>
      </c>
      <c r="D37" s="79" t="s">
        <v>64</v>
      </c>
      <c r="E37" s="6">
        <v>0</v>
      </c>
      <c r="F37" s="43">
        <v>300</v>
      </c>
      <c r="G37" s="7">
        <v>10</v>
      </c>
      <c r="H37" s="7">
        <v>0</v>
      </c>
      <c r="I37" s="7">
        <v>0</v>
      </c>
      <c r="J37" s="5">
        <f t="shared" si="1"/>
        <v>310</v>
      </c>
      <c r="K37" s="6">
        <f t="shared" si="2"/>
        <v>5.3819444444444448E-2</v>
      </c>
      <c r="L37" s="46">
        <f t="shared" si="0"/>
        <v>5.3819444444444448E-2</v>
      </c>
      <c r="M37" s="61">
        <v>30</v>
      </c>
      <c r="N37" s="6">
        <f t="shared" si="3"/>
        <v>5.2407407407407409E-2</v>
      </c>
      <c r="O37" s="153"/>
    </row>
    <row r="38" spans="1:15" ht="15.75">
      <c r="A38" s="158">
        <v>29</v>
      </c>
      <c r="B38" s="65" t="s">
        <v>264</v>
      </c>
      <c r="C38" s="5" t="s">
        <v>45</v>
      </c>
      <c r="D38" s="79" t="s">
        <v>188</v>
      </c>
      <c r="E38" s="6">
        <v>0</v>
      </c>
      <c r="F38" s="7">
        <v>10</v>
      </c>
      <c r="G38" s="43">
        <v>300</v>
      </c>
      <c r="H38" s="7">
        <v>0</v>
      </c>
      <c r="I38" s="7">
        <v>0</v>
      </c>
      <c r="J38" s="5">
        <f t="shared" si="1"/>
        <v>310</v>
      </c>
      <c r="K38" s="6">
        <f t="shared" si="2"/>
        <v>5.3819444444444448E-2</v>
      </c>
      <c r="L38" s="46">
        <f t="shared" si="0"/>
        <v>5.3819444444444448E-2</v>
      </c>
      <c r="M38" s="61">
        <v>31</v>
      </c>
      <c r="N38" s="6">
        <f t="shared" si="3"/>
        <v>5.2407407407407409E-2</v>
      </c>
      <c r="O38" s="153"/>
    </row>
    <row r="39" spans="1:15" ht="15.75">
      <c r="A39" s="158">
        <v>20</v>
      </c>
      <c r="B39" s="65" t="s">
        <v>255</v>
      </c>
      <c r="C39" s="5" t="s">
        <v>45</v>
      </c>
      <c r="D39" s="79" t="s">
        <v>64</v>
      </c>
      <c r="E39" s="6">
        <v>0</v>
      </c>
      <c r="F39" s="43">
        <v>300</v>
      </c>
      <c r="G39" s="7">
        <v>0</v>
      </c>
      <c r="H39" s="7">
        <v>0</v>
      </c>
      <c r="I39" s="7">
        <v>11</v>
      </c>
      <c r="J39" s="5">
        <f t="shared" si="1"/>
        <v>311</v>
      </c>
      <c r="K39" s="6">
        <f t="shared" si="2"/>
        <v>5.3993055555555558E-2</v>
      </c>
      <c r="L39" s="46">
        <f t="shared" si="0"/>
        <v>5.3993055555555558E-2</v>
      </c>
      <c r="M39" s="61">
        <v>32</v>
      </c>
      <c r="N39" s="6">
        <f t="shared" si="3"/>
        <v>5.258101851851852E-2</v>
      </c>
      <c r="O39" s="153"/>
    </row>
    <row r="40" spans="1:15" ht="15.75">
      <c r="A40" s="158">
        <v>31</v>
      </c>
      <c r="B40" s="65" t="s">
        <v>266</v>
      </c>
      <c r="C40" s="5" t="s">
        <v>45</v>
      </c>
      <c r="D40" s="79" t="s">
        <v>64</v>
      </c>
      <c r="E40" s="6">
        <v>0</v>
      </c>
      <c r="F40" s="43">
        <v>300</v>
      </c>
      <c r="G40" s="7">
        <v>1</v>
      </c>
      <c r="H40" s="7">
        <v>10</v>
      </c>
      <c r="I40" s="7">
        <v>0</v>
      </c>
      <c r="J40" s="5">
        <f t="shared" si="1"/>
        <v>311</v>
      </c>
      <c r="K40" s="6">
        <f t="shared" si="2"/>
        <v>5.3993055555555558E-2</v>
      </c>
      <c r="L40" s="46">
        <f t="shared" si="0"/>
        <v>5.3993055555555558E-2</v>
      </c>
      <c r="M40" s="61">
        <v>33</v>
      </c>
      <c r="N40" s="6">
        <f t="shared" si="3"/>
        <v>5.258101851851852E-2</v>
      </c>
      <c r="O40" s="153"/>
    </row>
    <row r="41" spans="1:15" ht="15.75">
      <c r="A41" s="158">
        <v>37</v>
      </c>
      <c r="B41" s="65" t="s">
        <v>272</v>
      </c>
      <c r="C41" s="5" t="s">
        <v>45</v>
      </c>
      <c r="D41" s="79" t="s">
        <v>64</v>
      </c>
      <c r="E41" s="6">
        <v>0</v>
      </c>
      <c r="F41" s="7">
        <v>13</v>
      </c>
      <c r="G41" s="43">
        <v>300</v>
      </c>
      <c r="H41" s="7">
        <v>0</v>
      </c>
      <c r="I41" s="7">
        <v>0</v>
      </c>
      <c r="J41" s="5">
        <f t="shared" si="1"/>
        <v>313</v>
      </c>
      <c r="K41" s="6">
        <f t="shared" si="2"/>
        <v>5.4340277777777779E-2</v>
      </c>
      <c r="L41" s="46">
        <f t="shared" si="0"/>
        <v>5.4340277777777779E-2</v>
      </c>
      <c r="M41" s="61">
        <v>34</v>
      </c>
      <c r="N41" s="6">
        <f t="shared" si="3"/>
        <v>5.2928240740740741E-2</v>
      </c>
      <c r="O41" s="153"/>
    </row>
    <row r="42" spans="1:15" ht="15.75">
      <c r="A42" s="158">
        <v>10</v>
      </c>
      <c r="B42" s="65" t="s">
        <v>246</v>
      </c>
      <c r="C42" s="5" t="s">
        <v>45</v>
      </c>
      <c r="D42" s="79" t="s">
        <v>64</v>
      </c>
      <c r="E42" s="6">
        <v>0</v>
      </c>
      <c r="F42" s="43">
        <v>300</v>
      </c>
      <c r="G42" s="7">
        <v>11</v>
      </c>
      <c r="H42" s="7">
        <v>0</v>
      </c>
      <c r="I42" s="7">
        <v>3</v>
      </c>
      <c r="J42" s="5">
        <f t="shared" si="1"/>
        <v>314</v>
      </c>
      <c r="K42" s="6">
        <f t="shared" si="2"/>
        <v>5.451388888888889E-2</v>
      </c>
      <c r="L42" s="46">
        <f t="shared" si="0"/>
        <v>5.451388888888889E-2</v>
      </c>
      <c r="M42" s="61">
        <v>35</v>
      </c>
      <c r="N42" s="6">
        <f t="shared" si="3"/>
        <v>5.3101851851851851E-2</v>
      </c>
      <c r="O42" s="153"/>
    </row>
    <row r="43" spans="1:15" ht="16.5" thickBot="1">
      <c r="A43" s="119">
        <v>35</v>
      </c>
      <c r="B43" s="109" t="s">
        <v>270</v>
      </c>
      <c r="C43" s="18" t="s">
        <v>45</v>
      </c>
      <c r="D43" s="111" t="s">
        <v>64</v>
      </c>
      <c r="E43" s="19">
        <v>0</v>
      </c>
      <c r="F43" s="155">
        <v>300</v>
      </c>
      <c r="G43" s="20">
        <v>20</v>
      </c>
      <c r="H43" s="20">
        <v>0</v>
      </c>
      <c r="I43" s="20">
        <v>0</v>
      </c>
      <c r="J43" s="18">
        <f t="shared" si="1"/>
        <v>320</v>
      </c>
      <c r="K43" s="19">
        <f t="shared" si="2"/>
        <v>5.5555555555555559E-2</v>
      </c>
      <c r="L43" s="130">
        <f t="shared" si="0"/>
        <v>5.5555555555555559E-2</v>
      </c>
      <c r="M43" s="156">
        <v>36</v>
      </c>
      <c r="N43" s="19">
        <f t="shared" si="3"/>
        <v>5.4143518518518521E-2</v>
      </c>
      <c r="O43" s="157"/>
    </row>
    <row r="44" spans="1:15" ht="15.75">
      <c r="A44" s="104" t="s">
        <v>299</v>
      </c>
      <c r="B44" s="142" t="s">
        <v>98</v>
      </c>
      <c r="C44" s="144">
        <v>3</v>
      </c>
      <c r="D44" s="138" t="s">
        <v>48</v>
      </c>
      <c r="E44" s="15">
        <v>1.8055555555555557E-3</v>
      </c>
      <c r="F44" s="16">
        <v>0</v>
      </c>
      <c r="G44" s="16">
        <v>0</v>
      </c>
      <c r="H44" s="16">
        <v>0</v>
      </c>
      <c r="I44" s="16">
        <v>0</v>
      </c>
      <c r="J44" s="14">
        <f t="shared" si="1"/>
        <v>0</v>
      </c>
      <c r="K44" s="15">
        <f t="shared" si="2"/>
        <v>0</v>
      </c>
      <c r="L44" s="129">
        <f t="shared" si="0"/>
        <v>1.8055555555555557E-3</v>
      </c>
      <c r="M44" s="244">
        <v>1</v>
      </c>
      <c r="N44" s="15"/>
      <c r="O44" s="151" t="s">
        <v>52</v>
      </c>
    </row>
    <row r="45" spans="1:15" ht="15.75">
      <c r="A45" s="152" t="s">
        <v>277</v>
      </c>
      <c r="B45" s="68" t="s">
        <v>278</v>
      </c>
      <c r="C45" s="36" t="s">
        <v>59</v>
      </c>
      <c r="D45" s="82" t="s">
        <v>48</v>
      </c>
      <c r="E45" s="6">
        <v>2.2222222222222222E-3</v>
      </c>
      <c r="F45" s="7">
        <v>1</v>
      </c>
      <c r="G45" s="7">
        <v>0</v>
      </c>
      <c r="H45" s="7">
        <v>0</v>
      </c>
      <c r="I45" s="7">
        <v>0</v>
      </c>
      <c r="J45" s="5">
        <f t="shared" si="1"/>
        <v>1</v>
      </c>
      <c r="K45" s="6">
        <f t="shared" si="2"/>
        <v>1.7361111111111112E-4</v>
      </c>
      <c r="L45" s="46">
        <f t="shared" si="0"/>
        <v>2.3958333333333331E-3</v>
      </c>
      <c r="M45" s="243">
        <v>2</v>
      </c>
      <c r="N45" s="6">
        <f>L45-$L$44</f>
        <v>5.9027777777777746E-4</v>
      </c>
      <c r="O45" s="153"/>
    </row>
    <row r="46" spans="1:15" ht="15.75">
      <c r="A46" s="152" t="s">
        <v>295</v>
      </c>
      <c r="B46" s="68" t="s">
        <v>296</v>
      </c>
      <c r="C46" s="36" t="s">
        <v>59</v>
      </c>
      <c r="D46" s="82" t="s">
        <v>48</v>
      </c>
      <c r="E46" s="6">
        <v>2.4074074074074076E-3</v>
      </c>
      <c r="F46" s="7">
        <v>0</v>
      </c>
      <c r="G46" s="7">
        <v>0</v>
      </c>
      <c r="H46" s="7">
        <v>0</v>
      </c>
      <c r="I46" s="7">
        <v>0</v>
      </c>
      <c r="J46" s="5">
        <f t="shared" si="1"/>
        <v>0</v>
      </c>
      <c r="K46" s="6">
        <f t="shared" si="2"/>
        <v>0</v>
      </c>
      <c r="L46" s="46">
        <f t="shared" si="0"/>
        <v>2.4074074074074076E-3</v>
      </c>
      <c r="M46" s="243">
        <v>3</v>
      </c>
      <c r="N46" s="6">
        <f t="shared" ref="N46:N59" si="4">L46-$L$44</f>
        <v>6.018518518518519E-4</v>
      </c>
      <c r="O46" s="153"/>
    </row>
    <row r="47" spans="1:15" ht="15.75">
      <c r="A47" s="152" t="s">
        <v>291</v>
      </c>
      <c r="B47" s="68" t="s">
        <v>292</v>
      </c>
      <c r="C47" s="38">
        <v>2</v>
      </c>
      <c r="D47" s="82" t="s">
        <v>245</v>
      </c>
      <c r="E47" s="6">
        <v>2.8587962962962963E-3</v>
      </c>
      <c r="F47" s="7">
        <v>0</v>
      </c>
      <c r="G47" s="7">
        <v>0</v>
      </c>
      <c r="H47" s="7">
        <v>0</v>
      </c>
      <c r="I47" s="7">
        <v>0</v>
      </c>
      <c r="J47" s="5">
        <f t="shared" si="1"/>
        <v>0</v>
      </c>
      <c r="K47" s="6">
        <f t="shared" si="2"/>
        <v>0</v>
      </c>
      <c r="L47" s="46">
        <f t="shared" si="0"/>
        <v>2.8587962962962963E-3</v>
      </c>
      <c r="M47" s="61">
        <v>4</v>
      </c>
      <c r="N47" s="6">
        <f t="shared" si="4"/>
        <v>1.0532407407407407E-3</v>
      </c>
      <c r="O47" s="153"/>
    </row>
    <row r="48" spans="1:15" ht="15.75">
      <c r="A48" s="152" t="s">
        <v>289</v>
      </c>
      <c r="B48" s="75" t="s">
        <v>290</v>
      </c>
      <c r="C48" s="36" t="s">
        <v>45</v>
      </c>
      <c r="D48" s="82" t="s">
        <v>182</v>
      </c>
      <c r="E48" s="6">
        <v>3.0671296296296297E-3</v>
      </c>
      <c r="F48" s="7">
        <v>0</v>
      </c>
      <c r="G48" s="7">
        <v>0</v>
      </c>
      <c r="H48" s="7">
        <v>0</v>
      </c>
      <c r="I48" s="7">
        <v>0</v>
      </c>
      <c r="J48" s="5">
        <f t="shared" si="1"/>
        <v>0</v>
      </c>
      <c r="K48" s="6">
        <f t="shared" si="2"/>
        <v>0</v>
      </c>
      <c r="L48" s="46">
        <f t="shared" si="0"/>
        <v>3.0671296296296297E-3</v>
      </c>
      <c r="M48" s="61">
        <v>5</v>
      </c>
      <c r="N48" s="6">
        <f t="shared" si="4"/>
        <v>1.261574074074074E-3</v>
      </c>
      <c r="O48" s="153"/>
    </row>
    <row r="49" spans="1:15" ht="15.75">
      <c r="A49" s="152" t="s">
        <v>281</v>
      </c>
      <c r="B49" s="68" t="s">
        <v>282</v>
      </c>
      <c r="C49" s="38">
        <v>2</v>
      </c>
      <c r="D49" s="82" t="s">
        <v>245</v>
      </c>
      <c r="E49" s="6">
        <v>3.2986111111111111E-3</v>
      </c>
      <c r="F49" s="7">
        <v>0</v>
      </c>
      <c r="G49" s="7">
        <v>0</v>
      </c>
      <c r="H49" s="7">
        <v>0</v>
      </c>
      <c r="I49" s="7">
        <v>0</v>
      </c>
      <c r="J49" s="5">
        <f t="shared" si="1"/>
        <v>0</v>
      </c>
      <c r="K49" s="6">
        <f t="shared" si="2"/>
        <v>0</v>
      </c>
      <c r="L49" s="46">
        <f t="shared" si="0"/>
        <v>3.2986111111111111E-3</v>
      </c>
      <c r="M49" s="61">
        <v>6</v>
      </c>
      <c r="N49" s="6">
        <f t="shared" si="4"/>
        <v>1.4930555555555554E-3</v>
      </c>
      <c r="O49" s="153"/>
    </row>
    <row r="50" spans="1:15" ht="15.75">
      <c r="A50" s="152" t="s">
        <v>293</v>
      </c>
      <c r="B50" s="68" t="s">
        <v>294</v>
      </c>
      <c r="C50" s="36" t="s">
        <v>52</v>
      </c>
      <c r="D50" s="82" t="s">
        <v>64</v>
      </c>
      <c r="E50" s="6">
        <v>3.5648148148148154E-3</v>
      </c>
      <c r="F50" s="7">
        <v>2</v>
      </c>
      <c r="G50" s="7">
        <v>1</v>
      </c>
      <c r="H50" s="7">
        <v>0</v>
      </c>
      <c r="I50" s="7">
        <v>0</v>
      </c>
      <c r="J50" s="5">
        <f t="shared" si="1"/>
        <v>3</v>
      </c>
      <c r="K50" s="6">
        <f t="shared" si="2"/>
        <v>5.2083333333333333E-4</v>
      </c>
      <c r="L50" s="46">
        <f t="shared" si="0"/>
        <v>4.085648148148149E-3</v>
      </c>
      <c r="M50" s="61">
        <v>7</v>
      </c>
      <c r="N50" s="6">
        <f t="shared" si="4"/>
        <v>2.2800925925925931E-3</v>
      </c>
      <c r="O50" s="153"/>
    </row>
    <row r="51" spans="1:15" ht="15.75">
      <c r="A51" s="152" t="s">
        <v>300</v>
      </c>
      <c r="B51" s="68" t="s">
        <v>301</v>
      </c>
      <c r="C51" s="36" t="s">
        <v>59</v>
      </c>
      <c r="D51" s="82" t="s">
        <v>48</v>
      </c>
      <c r="E51" s="6">
        <v>0</v>
      </c>
      <c r="F51" s="43">
        <v>300</v>
      </c>
      <c r="G51" s="7">
        <v>0</v>
      </c>
      <c r="H51" s="7">
        <v>0</v>
      </c>
      <c r="I51" s="7">
        <v>0</v>
      </c>
      <c r="J51" s="5">
        <f t="shared" si="1"/>
        <v>300</v>
      </c>
      <c r="K51" s="6">
        <f t="shared" si="2"/>
        <v>5.2083333333333336E-2</v>
      </c>
      <c r="L51" s="46">
        <f t="shared" si="0"/>
        <v>5.2083333333333336E-2</v>
      </c>
      <c r="M51" s="61">
        <v>8</v>
      </c>
      <c r="N51" s="6">
        <f t="shared" si="4"/>
        <v>5.0277777777777782E-2</v>
      </c>
      <c r="O51" s="153"/>
    </row>
    <row r="52" spans="1:15" ht="15.75">
      <c r="A52" s="152" t="s">
        <v>302</v>
      </c>
      <c r="B52" s="68" t="s">
        <v>303</v>
      </c>
      <c r="C52" s="36" t="s">
        <v>59</v>
      </c>
      <c r="D52" s="82" t="s">
        <v>48</v>
      </c>
      <c r="E52" s="6">
        <v>0</v>
      </c>
      <c r="F52" s="43">
        <v>300</v>
      </c>
      <c r="G52" s="7">
        <v>0</v>
      </c>
      <c r="H52" s="7">
        <v>0</v>
      </c>
      <c r="I52" s="7">
        <v>0</v>
      </c>
      <c r="J52" s="5">
        <f t="shared" si="1"/>
        <v>300</v>
      </c>
      <c r="K52" s="6">
        <f t="shared" si="2"/>
        <v>5.2083333333333336E-2</v>
      </c>
      <c r="L52" s="46">
        <f t="shared" si="0"/>
        <v>5.2083333333333336E-2</v>
      </c>
      <c r="M52" s="61">
        <v>9</v>
      </c>
      <c r="N52" s="6">
        <f t="shared" si="4"/>
        <v>5.0277777777777782E-2</v>
      </c>
      <c r="O52" s="153"/>
    </row>
    <row r="53" spans="1:15" ht="15.75">
      <c r="A53" s="152" t="s">
        <v>285</v>
      </c>
      <c r="B53" s="68" t="s">
        <v>286</v>
      </c>
      <c r="C53" s="36" t="s">
        <v>76</v>
      </c>
      <c r="D53" s="83" t="s">
        <v>62</v>
      </c>
      <c r="E53" s="6">
        <v>0</v>
      </c>
      <c r="F53" s="7">
        <v>10</v>
      </c>
      <c r="G53" s="43">
        <v>300</v>
      </c>
      <c r="H53" s="7">
        <v>0</v>
      </c>
      <c r="I53" s="7">
        <v>0</v>
      </c>
      <c r="J53" s="5">
        <f t="shared" si="1"/>
        <v>310</v>
      </c>
      <c r="K53" s="6">
        <f t="shared" si="2"/>
        <v>5.3819444444444448E-2</v>
      </c>
      <c r="L53" s="46">
        <f t="shared" si="0"/>
        <v>5.3819444444444448E-2</v>
      </c>
      <c r="M53" s="61">
        <v>10</v>
      </c>
      <c r="N53" s="6">
        <f t="shared" si="4"/>
        <v>5.2013888888888894E-2</v>
      </c>
      <c r="O53" s="153"/>
    </row>
    <row r="54" spans="1:15" ht="15.75">
      <c r="A54" s="152" t="s">
        <v>297</v>
      </c>
      <c r="B54" s="68" t="s">
        <v>298</v>
      </c>
      <c r="C54" s="36" t="s">
        <v>45</v>
      </c>
      <c r="D54" s="82" t="s">
        <v>245</v>
      </c>
      <c r="E54" s="6">
        <v>0</v>
      </c>
      <c r="F54" s="7">
        <v>10</v>
      </c>
      <c r="G54" s="43">
        <v>300</v>
      </c>
      <c r="H54" s="7">
        <v>0</v>
      </c>
      <c r="I54" s="7">
        <v>0</v>
      </c>
      <c r="J54" s="5">
        <f t="shared" si="1"/>
        <v>310</v>
      </c>
      <c r="K54" s="6">
        <f t="shared" si="2"/>
        <v>5.3819444444444448E-2</v>
      </c>
      <c r="L54" s="46">
        <f t="shared" si="0"/>
        <v>5.3819444444444448E-2</v>
      </c>
      <c r="M54" s="61">
        <v>11</v>
      </c>
      <c r="N54" s="6">
        <f t="shared" si="4"/>
        <v>5.2013888888888894E-2</v>
      </c>
      <c r="O54" s="153"/>
    </row>
    <row r="55" spans="1:15" ht="15.75">
      <c r="A55" s="152" t="s">
        <v>287</v>
      </c>
      <c r="B55" s="68" t="s">
        <v>288</v>
      </c>
      <c r="C55" s="36" t="s">
        <v>59</v>
      </c>
      <c r="D55" s="82" t="s">
        <v>48</v>
      </c>
      <c r="E55" s="6">
        <v>0</v>
      </c>
      <c r="F55" s="7">
        <v>11</v>
      </c>
      <c r="G55" s="43">
        <v>300</v>
      </c>
      <c r="H55" s="7">
        <v>0</v>
      </c>
      <c r="I55" s="7">
        <v>0</v>
      </c>
      <c r="J55" s="5">
        <f t="shared" si="1"/>
        <v>311</v>
      </c>
      <c r="K55" s="6">
        <f t="shared" si="2"/>
        <v>5.3993055555555558E-2</v>
      </c>
      <c r="L55" s="46">
        <f t="shared" si="0"/>
        <v>5.3993055555555558E-2</v>
      </c>
      <c r="M55" s="61">
        <v>12</v>
      </c>
      <c r="N55" s="6">
        <f t="shared" si="4"/>
        <v>5.2187500000000005E-2</v>
      </c>
      <c r="O55" s="153"/>
    </row>
    <row r="56" spans="1:15" ht="15.75">
      <c r="A56" s="152" t="s">
        <v>283</v>
      </c>
      <c r="B56" s="68" t="s">
        <v>284</v>
      </c>
      <c r="C56" s="36" t="s">
        <v>76</v>
      </c>
      <c r="D56" s="82" t="s">
        <v>64</v>
      </c>
      <c r="E56" s="6">
        <v>0</v>
      </c>
      <c r="F56" s="7">
        <v>10</v>
      </c>
      <c r="G56" s="7">
        <v>3</v>
      </c>
      <c r="H56" s="43">
        <v>300</v>
      </c>
      <c r="I56" s="7">
        <v>0</v>
      </c>
      <c r="J56" s="5">
        <f t="shared" si="1"/>
        <v>313</v>
      </c>
      <c r="K56" s="6">
        <f t="shared" si="2"/>
        <v>5.4340277777777779E-2</v>
      </c>
      <c r="L56" s="46">
        <f t="shared" si="0"/>
        <v>5.4340277777777779E-2</v>
      </c>
      <c r="M56" s="61">
        <v>13</v>
      </c>
      <c r="N56" s="6">
        <f t="shared" si="4"/>
        <v>5.2534722222222226E-2</v>
      </c>
      <c r="O56" s="153"/>
    </row>
    <row r="57" spans="1:15" ht="15.75">
      <c r="A57" s="152" t="s">
        <v>279</v>
      </c>
      <c r="B57" s="68" t="s">
        <v>280</v>
      </c>
      <c r="C57" s="36" t="s">
        <v>59</v>
      </c>
      <c r="D57" s="82" t="s">
        <v>43</v>
      </c>
      <c r="E57" s="6">
        <v>0</v>
      </c>
      <c r="F57" s="43">
        <v>300</v>
      </c>
      <c r="G57" s="7">
        <v>0</v>
      </c>
      <c r="H57" s="7">
        <v>0</v>
      </c>
      <c r="I57" s="7">
        <v>0</v>
      </c>
      <c r="J57" s="5">
        <f t="shared" si="1"/>
        <v>300</v>
      </c>
      <c r="K57" s="6">
        <f t="shared" si="2"/>
        <v>5.2083333333333336E-2</v>
      </c>
      <c r="L57" s="46">
        <f t="shared" si="0"/>
        <v>5.2083333333333336E-2</v>
      </c>
      <c r="M57" s="61">
        <v>14</v>
      </c>
      <c r="N57" s="6">
        <f t="shared" si="4"/>
        <v>5.0277777777777782E-2</v>
      </c>
      <c r="O57" s="153"/>
    </row>
    <row r="58" spans="1:15" ht="15.75">
      <c r="A58" s="152" t="s">
        <v>273</v>
      </c>
      <c r="B58" s="68" t="s">
        <v>274</v>
      </c>
      <c r="C58" s="36" t="s">
        <v>45</v>
      </c>
      <c r="D58" s="82" t="s">
        <v>176</v>
      </c>
      <c r="E58" s="6">
        <v>0</v>
      </c>
      <c r="F58" s="43">
        <v>300</v>
      </c>
      <c r="G58" s="7">
        <v>0</v>
      </c>
      <c r="H58" s="7">
        <v>1</v>
      </c>
      <c r="I58" s="7">
        <v>0</v>
      </c>
      <c r="J58" s="5">
        <f t="shared" si="1"/>
        <v>301</v>
      </c>
      <c r="K58" s="6">
        <f t="shared" si="2"/>
        <v>5.2256944444444446E-2</v>
      </c>
      <c r="L58" s="46">
        <f t="shared" si="0"/>
        <v>5.2256944444444446E-2</v>
      </c>
      <c r="M58" s="61">
        <v>15</v>
      </c>
      <c r="N58" s="6">
        <f t="shared" si="4"/>
        <v>5.0451388888888893E-2</v>
      </c>
      <c r="O58" s="153"/>
    </row>
    <row r="59" spans="1:15" ht="16.5" thickBot="1">
      <c r="A59" s="108" t="s">
        <v>275</v>
      </c>
      <c r="B59" s="139" t="s">
        <v>276</v>
      </c>
      <c r="C59" s="154" t="s">
        <v>45</v>
      </c>
      <c r="D59" s="141" t="s">
        <v>178</v>
      </c>
      <c r="E59" s="19">
        <v>0</v>
      </c>
      <c r="F59" s="155">
        <v>300</v>
      </c>
      <c r="G59" s="20">
        <v>0</v>
      </c>
      <c r="H59" s="20">
        <v>10</v>
      </c>
      <c r="I59" s="20">
        <v>0</v>
      </c>
      <c r="J59" s="18">
        <f t="shared" si="1"/>
        <v>310</v>
      </c>
      <c r="K59" s="19">
        <f t="shared" si="2"/>
        <v>5.3819444444444448E-2</v>
      </c>
      <c r="L59" s="130">
        <f t="shared" si="0"/>
        <v>5.3819444444444448E-2</v>
      </c>
      <c r="M59" s="156">
        <v>16</v>
      </c>
      <c r="N59" s="19">
        <f t="shared" si="4"/>
        <v>5.2013888888888894E-2</v>
      </c>
      <c r="O59" s="157"/>
    </row>
    <row r="60" spans="1:15" ht="12" customHeight="1" thickBot="1">
      <c r="A60" s="53"/>
      <c r="B60" s="76"/>
      <c r="C60" s="60"/>
      <c r="D60" s="84"/>
      <c r="E60" s="55"/>
      <c r="F60" s="56"/>
      <c r="G60" s="56"/>
      <c r="H60" s="56"/>
      <c r="I60" s="56"/>
      <c r="J60" s="57"/>
      <c r="K60" s="55"/>
      <c r="L60" s="59"/>
      <c r="M60" s="62"/>
      <c r="N60" s="55"/>
    </row>
    <row r="61" spans="1:15" ht="15.75" thickBot="1">
      <c r="B61" s="225" t="s">
        <v>337</v>
      </c>
      <c r="C61" s="224">
        <v>4.2</v>
      </c>
      <c r="D61" s="76" t="s">
        <v>338</v>
      </c>
      <c r="O61" s="48"/>
    </row>
    <row r="62" spans="1:15" ht="14.25" customHeight="1">
      <c r="B62" s="63"/>
      <c r="C62" s="34"/>
      <c r="D62" s="63"/>
      <c r="J62" s="72" t="s">
        <v>16</v>
      </c>
      <c r="M62" s="63" t="s">
        <v>27</v>
      </c>
      <c r="O62" s="48"/>
    </row>
    <row r="63" spans="1:15">
      <c r="B63" s="68" t="s">
        <v>332</v>
      </c>
      <c r="C63" s="222">
        <v>1.1100000000000001</v>
      </c>
      <c r="D63" s="223">
        <v>1.5625000000000001E-3</v>
      </c>
      <c r="J63" s="72" t="s">
        <v>17</v>
      </c>
      <c r="M63" s="63" t="s">
        <v>28</v>
      </c>
    </row>
    <row r="64" spans="1:15">
      <c r="B64" s="68" t="s">
        <v>315</v>
      </c>
      <c r="C64" s="222">
        <v>1.23</v>
      </c>
      <c r="D64" s="223">
        <v>1.736111111111111E-3</v>
      </c>
    </row>
    <row r="65" spans="2:4" ht="15.75" thickBot="1">
      <c r="B65" s="76"/>
      <c r="C65" s="218"/>
      <c r="D65" s="219"/>
    </row>
    <row r="66" spans="2:4" ht="15.75" thickBot="1">
      <c r="B66" s="225" t="s">
        <v>334</v>
      </c>
      <c r="C66" s="224">
        <v>21.9</v>
      </c>
      <c r="D66" s="76" t="s">
        <v>339</v>
      </c>
    </row>
    <row r="67" spans="2:4" ht="11.25" customHeight="1">
      <c r="B67" s="63"/>
      <c r="C67" s="34"/>
      <c r="D67" s="63"/>
    </row>
    <row r="68" spans="2:4">
      <c r="B68" s="68" t="s">
        <v>332</v>
      </c>
      <c r="C68" s="222">
        <v>1.26</v>
      </c>
      <c r="D68" s="223">
        <v>2.2685185185185182E-3</v>
      </c>
    </row>
    <row r="69" spans="2:4">
      <c r="B69" s="68" t="s">
        <v>315</v>
      </c>
      <c r="C69" s="222">
        <v>2.21</v>
      </c>
      <c r="D69" s="223">
        <v>2.5578703703703705E-3</v>
      </c>
    </row>
  </sheetData>
  <mergeCells count="18">
    <mergeCell ref="O6:O7"/>
    <mergeCell ref="N6:N7"/>
    <mergeCell ref="A1:N1"/>
    <mergeCell ref="L2:N2"/>
    <mergeCell ref="L3:N3"/>
    <mergeCell ref="L6:L7"/>
    <mergeCell ref="M6:M7"/>
    <mergeCell ref="E2:I2"/>
    <mergeCell ref="E3:I3"/>
    <mergeCell ref="J6:J7"/>
    <mergeCell ref="K6:K7"/>
    <mergeCell ref="A6:A7"/>
    <mergeCell ref="B6:B7"/>
    <mergeCell ref="E4:I4"/>
    <mergeCell ref="F6:I6"/>
    <mergeCell ref="C6:C7"/>
    <mergeCell ref="D6:D7"/>
    <mergeCell ref="E6:E7"/>
  </mergeCells>
  <phoneticPr fontId="2" type="noConversion"/>
  <pageMargins left="0.23622047244094491" right="0.23622047244094491" top="0.15748031496062992" bottom="0.35433070866141736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41"/>
  </sheetPr>
  <dimension ref="A1:P489"/>
  <sheetViews>
    <sheetView workbookViewId="0">
      <selection activeCell="M8" sqref="M8:M10"/>
    </sheetView>
  </sheetViews>
  <sheetFormatPr defaultRowHeight="15"/>
  <cols>
    <col min="1" max="1" width="5.42578125" customWidth="1"/>
    <col min="2" max="2" width="23.7109375" style="72" customWidth="1"/>
    <col min="3" max="3" width="5.7109375" style="34" customWidth="1"/>
    <col min="4" max="4" width="13.42578125" style="77" customWidth="1"/>
    <col min="5" max="5" width="9.5703125" customWidth="1"/>
    <col min="6" max="6" width="7.5703125" customWidth="1"/>
    <col min="7" max="7" width="8.28515625" customWidth="1"/>
    <col min="8" max="8" width="8.140625" customWidth="1"/>
    <col min="9" max="9" width="8" customWidth="1"/>
    <col min="10" max="11" width="8.7109375" customWidth="1"/>
    <col min="12" max="12" width="9.140625" style="47"/>
    <col min="13" max="13" width="7.7109375" style="48" customWidth="1"/>
    <col min="14" max="14" width="9.85546875" customWidth="1"/>
    <col min="15" max="15" width="8.5703125" style="34" customWidth="1"/>
  </cols>
  <sheetData>
    <row r="1" spans="1:16" ht="60.75" customHeight="1">
      <c r="A1" s="282" t="s">
        <v>25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184"/>
    </row>
    <row r="2" spans="1:16" ht="26.25" customHeight="1">
      <c r="A2" s="4"/>
      <c r="E2" s="288" t="s">
        <v>15</v>
      </c>
      <c r="F2" s="288"/>
      <c r="G2" s="288"/>
      <c r="H2" s="288"/>
      <c r="I2" s="288"/>
      <c r="L2" s="283" t="s">
        <v>9</v>
      </c>
      <c r="M2" s="283"/>
      <c r="N2" s="283"/>
    </row>
    <row r="3" spans="1:16" ht="17.25" customHeight="1">
      <c r="E3" s="289" t="s">
        <v>18</v>
      </c>
      <c r="F3" s="289"/>
      <c r="G3" s="289"/>
      <c r="H3" s="289"/>
      <c r="I3" s="289"/>
      <c r="L3" s="283" t="s">
        <v>26</v>
      </c>
      <c r="M3" s="283"/>
      <c r="N3" s="283"/>
    </row>
    <row r="4" spans="1:16">
      <c r="B4" s="72" t="s">
        <v>0</v>
      </c>
      <c r="E4" s="272" t="s">
        <v>29</v>
      </c>
      <c r="F4" s="272"/>
      <c r="G4" s="272"/>
      <c r="H4" s="272"/>
      <c r="I4" s="272"/>
    </row>
    <row r="5" spans="1:16" ht="15.75" thickBot="1">
      <c r="B5" s="73">
        <v>1.7361111111111112E-4</v>
      </c>
      <c r="C5" s="39"/>
      <c r="D5" s="78"/>
    </row>
    <row r="6" spans="1:16" ht="12.75" customHeight="1">
      <c r="A6" s="268" t="s">
        <v>1</v>
      </c>
      <c r="B6" s="270" t="s">
        <v>2</v>
      </c>
      <c r="C6" s="274" t="s">
        <v>14</v>
      </c>
      <c r="D6" s="290" t="s">
        <v>10</v>
      </c>
      <c r="E6" s="266" t="s">
        <v>4</v>
      </c>
      <c r="F6" s="273" t="s">
        <v>3</v>
      </c>
      <c r="G6" s="273"/>
      <c r="H6" s="273"/>
      <c r="I6" s="273"/>
      <c r="J6" s="266" t="s">
        <v>5</v>
      </c>
      <c r="K6" s="266" t="s">
        <v>6</v>
      </c>
      <c r="L6" s="284" t="s">
        <v>8</v>
      </c>
      <c r="M6" s="286" t="s">
        <v>7</v>
      </c>
      <c r="N6" s="280" t="s">
        <v>36</v>
      </c>
      <c r="O6" s="278" t="s">
        <v>310</v>
      </c>
    </row>
    <row r="7" spans="1:16" ht="24.75" customHeight="1" thickBot="1">
      <c r="A7" s="269"/>
      <c r="B7" s="271"/>
      <c r="C7" s="275"/>
      <c r="D7" s="291"/>
      <c r="E7" s="267"/>
      <c r="F7" s="178" t="s">
        <v>12</v>
      </c>
      <c r="G7" s="31" t="s">
        <v>34</v>
      </c>
      <c r="H7" s="31" t="s">
        <v>35</v>
      </c>
      <c r="I7" s="30" t="s">
        <v>11</v>
      </c>
      <c r="J7" s="267"/>
      <c r="K7" s="267"/>
      <c r="L7" s="285"/>
      <c r="M7" s="287"/>
      <c r="N7" s="281"/>
      <c r="O7" s="279"/>
    </row>
    <row r="8" spans="1:16" ht="15.75">
      <c r="A8" s="116">
        <v>29</v>
      </c>
      <c r="B8" s="105" t="s">
        <v>79</v>
      </c>
      <c r="C8" s="162">
        <v>2</v>
      </c>
      <c r="D8" s="107" t="s">
        <v>48</v>
      </c>
      <c r="E8" s="15">
        <v>1.261574074074074E-3</v>
      </c>
      <c r="F8" s="16">
        <v>0</v>
      </c>
      <c r="G8" s="16">
        <v>0</v>
      </c>
      <c r="H8" s="16">
        <v>0</v>
      </c>
      <c r="I8" s="16">
        <v>0</v>
      </c>
      <c r="J8" s="14">
        <f t="shared" ref="J8:J83" si="0">SUM(F8:I8)</f>
        <v>0</v>
      </c>
      <c r="K8" s="15">
        <f t="shared" ref="K8:K83" si="1">J8*$B$5</f>
        <v>0</v>
      </c>
      <c r="L8" s="129">
        <f t="shared" ref="L8:L83" si="2">K8+E8</f>
        <v>1.261574074074074E-3</v>
      </c>
      <c r="M8" s="257" t="s">
        <v>137</v>
      </c>
      <c r="N8" s="14"/>
      <c r="O8" s="185">
        <v>3</v>
      </c>
      <c r="P8" s="8"/>
    </row>
    <row r="9" spans="1:16" ht="15.75">
      <c r="A9" s="158">
        <v>3</v>
      </c>
      <c r="B9" s="65" t="s">
        <v>73</v>
      </c>
      <c r="C9" s="40">
        <v>2</v>
      </c>
      <c r="D9" s="79" t="s">
        <v>57</v>
      </c>
      <c r="E9" s="6">
        <v>1.2962962962962963E-3</v>
      </c>
      <c r="F9" s="7">
        <v>0</v>
      </c>
      <c r="G9" s="7">
        <v>0</v>
      </c>
      <c r="H9" s="7">
        <v>0</v>
      </c>
      <c r="I9" s="7">
        <v>0</v>
      </c>
      <c r="J9" s="5">
        <f t="shared" si="0"/>
        <v>0</v>
      </c>
      <c r="K9" s="6">
        <f t="shared" si="1"/>
        <v>0</v>
      </c>
      <c r="L9" s="46">
        <f t="shared" si="2"/>
        <v>1.2962962962962963E-3</v>
      </c>
      <c r="M9" s="258" t="s">
        <v>138</v>
      </c>
      <c r="N9" s="6">
        <f t="shared" ref="N9:N44" si="3">L9-$L$8</f>
        <v>3.4722222222222229E-5</v>
      </c>
      <c r="O9" s="186">
        <v>3</v>
      </c>
      <c r="P9" s="8"/>
    </row>
    <row r="10" spans="1:16" ht="15.75">
      <c r="A10" s="158">
        <v>4</v>
      </c>
      <c r="B10" s="74" t="s">
        <v>177</v>
      </c>
      <c r="C10" s="40">
        <v>2</v>
      </c>
      <c r="D10" s="79" t="s">
        <v>178</v>
      </c>
      <c r="E10" s="6">
        <v>1.4699074074074074E-3</v>
      </c>
      <c r="F10" s="7">
        <v>0</v>
      </c>
      <c r="G10" s="7">
        <v>0</v>
      </c>
      <c r="H10" s="7">
        <v>0</v>
      </c>
      <c r="I10" s="7">
        <v>0</v>
      </c>
      <c r="J10" s="5">
        <f t="shared" si="0"/>
        <v>0</v>
      </c>
      <c r="K10" s="6">
        <f t="shared" si="1"/>
        <v>0</v>
      </c>
      <c r="L10" s="46">
        <f t="shared" si="2"/>
        <v>1.4699074074074074E-3</v>
      </c>
      <c r="M10" s="258" t="s">
        <v>139</v>
      </c>
      <c r="N10" s="6">
        <f t="shared" si="3"/>
        <v>2.0833333333333337E-4</v>
      </c>
      <c r="O10" s="186">
        <v>3</v>
      </c>
      <c r="P10" s="8"/>
    </row>
    <row r="11" spans="1:16" ht="15.75">
      <c r="A11" s="158">
        <v>39</v>
      </c>
      <c r="B11" s="65" t="s">
        <v>204</v>
      </c>
      <c r="C11" s="40" t="s">
        <v>76</v>
      </c>
      <c r="D11" s="79" t="s">
        <v>64</v>
      </c>
      <c r="E11" s="37">
        <v>1.5046296296296294E-3</v>
      </c>
      <c r="F11" s="7">
        <v>0</v>
      </c>
      <c r="G11" s="7">
        <v>0</v>
      </c>
      <c r="H11" s="7">
        <v>0</v>
      </c>
      <c r="I11" s="7">
        <v>0</v>
      </c>
      <c r="J11" s="5">
        <f t="shared" si="0"/>
        <v>0</v>
      </c>
      <c r="K11" s="6">
        <f t="shared" si="1"/>
        <v>0</v>
      </c>
      <c r="L11" s="46">
        <f t="shared" si="2"/>
        <v>1.5046296296296294E-3</v>
      </c>
      <c r="M11" s="49" t="s">
        <v>140</v>
      </c>
      <c r="N11" s="6">
        <f t="shared" si="3"/>
        <v>2.4305555555555539E-4</v>
      </c>
      <c r="O11" s="186">
        <v>3</v>
      </c>
      <c r="P11" s="8"/>
    </row>
    <row r="12" spans="1:16" ht="15.75">
      <c r="A12" s="158">
        <v>5</v>
      </c>
      <c r="B12" s="65" t="s">
        <v>47</v>
      </c>
      <c r="C12" s="40">
        <v>3</v>
      </c>
      <c r="D12" s="79" t="s">
        <v>48</v>
      </c>
      <c r="E12" s="6">
        <v>1.5277777777777779E-3</v>
      </c>
      <c r="F12" s="7">
        <v>0</v>
      </c>
      <c r="G12" s="7">
        <v>0</v>
      </c>
      <c r="H12" s="7">
        <v>0</v>
      </c>
      <c r="I12" s="7">
        <v>0</v>
      </c>
      <c r="J12" s="5">
        <f t="shared" si="0"/>
        <v>0</v>
      </c>
      <c r="K12" s="6">
        <f t="shared" si="1"/>
        <v>0</v>
      </c>
      <c r="L12" s="46">
        <f t="shared" si="2"/>
        <v>1.5277777777777779E-3</v>
      </c>
      <c r="M12" s="49" t="s">
        <v>141</v>
      </c>
      <c r="N12" s="6">
        <f t="shared" si="3"/>
        <v>2.6620370370370383E-4</v>
      </c>
      <c r="O12" s="186">
        <v>3</v>
      </c>
      <c r="P12" s="8"/>
    </row>
    <row r="13" spans="1:16" ht="15.75">
      <c r="A13" s="158">
        <v>18</v>
      </c>
      <c r="B13" s="65" t="s">
        <v>69</v>
      </c>
      <c r="C13" s="40">
        <v>3</v>
      </c>
      <c r="D13" s="79" t="s">
        <v>48</v>
      </c>
      <c r="E13" s="6">
        <v>1.6319444444444445E-3</v>
      </c>
      <c r="F13" s="7">
        <v>0</v>
      </c>
      <c r="G13" s="7">
        <v>0</v>
      </c>
      <c r="H13" s="7">
        <v>0</v>
      </c>
      <c r="I13" s="7">
        <v>0</v>
      </c>
      <c r="J13" s="5">
        <f t="shared" si="0"/>
        <v>0</v>
      </c>
      <c r="K13" s="6">
        <f t="shared" si="1"/>
        <v>0</v>
      </c>
      <c r="L13" s="46">
        <f t="shared" si="2"/>
        <v>1.6319444444444445E-3</v>
      </c>
      <c r="M13" s="49" t="s">
        <v>142</v>
      </c>
      <c r="N13" s="6">
        <f t="shared" si="3"/>
        <v>3.7037037037037051E-4</v>
      </c>
      <c r="O13" s="186" t="s">
        <v>76</v>
      </c>
      <c r="P13" s="8"/>
    </row>
    <row r="14" spans="1:16" ht="15.75">
      <c r="A14" s="158">
        <v>25</v>
      </c>
      <c r="B14" s="65" t="s">
        <v>67</v>
      </c>
      <c r="C14" s="3"/>
      <c r="D14" s="79" t="s">
        <v>41</v>
      </c>
      <c r="E14" s="6">
        <v>1.6666666666666668E-3</v>
      </c>
      <c r="F14" s="7">
        <v>0</v>
      </c>
      <c r="G14" s="7">
        <v>0</v>
      </c>
      <c r="H14" s="7">
        <v>0</v>
      </c>
      <c r="I14" s="7">
        <v>0</v>
      </c>
      <c r="J14" s="5">
        <f t="shared" si="0"/>
        <v>0</v>
      </c>
      <c r="K14" s="6">
        <f t="shared" si="1"/>
        <v>0</v>
      </c>
      <c r="L14" s="46">
        <f t="shared" si="2"/>
        <v>1.6666666666666668E-3</v>
      </c>
      <c r="M14" s="49" t="s">
        <v>143</v>
      </c>
      <c r="N14" s="6">
        <f t="shared" si="3"/>
        <v>4.0509259259259274E-4</v>
      </c>
      <c r="O14" s="186" t="s">
        <v>76</v>
      </c>
      <c r="P14" s="8"/>
    </row>
    <row r="15" spans="1:16" ht="15.75">
      <c r="A15" s="158">
        <v>1</v>
      </c>
      <c r="B15" s="65" t="s">
        <v>90</v>
      </c>
      <c r="C15" s="40">
        <v>2</v>
      </c>
      <c r="D15" s="79" t="s">
        <v>50</v>
      </c>
      <c r="E15" s="6">
        <v>1.6782407407407406E-3</v>
      </c>
      <c r="F15" s="7">
        <v>0</v>
      </c>
      <c r="G15" s="7">
        <v>0</v>
      </c>
      <c r="H15" s="7">
        <v>0</v>
      </c>
      <c r="I15" s="7">
        <v>0</v>
      </c>
      <c r="J15" s="5">
        <f t="shared" si="0"/>
        <v>0</v>
      </c>
      <c r="K15" s="6">
        <f t="shared" si="1"/>
        <v>0</v>
      </c>
      <c r="L15" s="46">
        <f t="shared" si="2"/>
        <v>1.6782407407407406E-3</v>
      </c>
      <c r="M15" s="49" t="s">
        <v>144</v>
      </c>
      <c r="N15" s="6">
        <f t="shared" si="3"/>
        <v>4.1666666666666653E-4</v>
      </c>
      <c r="O15" s="186" t="s">
        <v>76</v>
      </c>
      <c r="P15" s="8"/>
    </row>
    <row r="16" spans="1:16" ht="15.75">
      <c r="A16" s="158">
        <v>36</v>
      </c>
      <c r="B16" s="65" t="s">
        <v>72</v>
      </c>
      <c r="C16" s="40">
        <v>3</v>
      </c>
      <c r="D16" s="79" t="s">
        <v>55</v>
      </c>
      <c r="E16" s="6">
        <v>1.7476851851851852E-3</v>
      </c>
      <c r="F16" s="7">
        <v>0</v>
      </c>
      <c r="G16" s="7">
        <v>0</v>
      </c>
      <c r="H16" s="7">
        <v>0</v>
      </c>
      <c r="I16" s="7">
        <v>0</v>
      </c>
      <c r="J16" s="5">
        <f t="shared" si="0"/>
        <v>0</v>
      </c>
      <c r="K16" s="6">
        <f t="shared" si="1"/>
        <v>0</v>
      </c>
      <c r="L16" s="46">
        <f t="shared" si="2"/>
        <v>1.7476851851851852E-3</v>
      </c>
      <c r="M16" s="49" t="s">
        <v>145</v>
      </c>
      <c r="N16" s="6">
        <f t="shared" si="3"/>
        <v>4.8611111111111121E-4</v>
      </c>
      <c r="O16" s="186" t="s">
        <v>76</v>
      </c>
      <c r="P16" s="8"/>
    </row>
    <row r="17" spans="1:16" ht="15.75">
      <c r="A17" s="158">
        <v>9</v>
      </c>
      <c r="B17" s="65" t="s">
        <v>183</v>
      </c>
      <c r="C17" s="40">
        <v>3</v>
      </c>
      <c r="D17" s="79" t="s">
        <v>184</v>
      </c>
      <c r="E17" s="6">
        <v>1.8749999999999999E-3</v>
      </c>
      <c r="F17" s="7">
        <v>0</v>
      </c>
      <c r="G17" s="7">
        <v>0</v>
      </c>
      <c r="H17" s="7">
        <v>0</v>
      </c>
      <c r="I17" s="7">
        <v>0</v>
      </c>
      <c r="J17" s="5">
        <f t="shared" si="0"/>
        <v>0</v>
      </c>
      <c r="K17" s="6">
        <f t="shared" si="1"/>
        <v>0</v>
      </c>
      <c r="L17" s="46">
        <f t="shared" si="2"/>
        <v>1.8749999999999999E-3</v>
      </c>
      <c r="M17" s="49" t="s">
        <v>146</v>
      </c>
      <c r="N17" s="6">
        <f t="shared" si="3"/>
        <v>6.134259259259259E-4</v>
      </c>
      <c r="O17" s="186"/>
      <c r="P17" s="8"/>
    </row>
    <row r="18" spans="1:16" ht="15.75">
      <c r="A18" s="158">
        <v>41</v>
      </c>
      <c r="B18" s="65" t="s">
        <v>206</v>
      </c>
      <c r="C18" s="3" t="s">
        <v>45</v>
      </c>
      <c r="D18" s="79" t="s">
        <v>184</v>
      </c>
      <c r="E18" s="37">
        <v>1.9444444444444442E-3</v>
      </c>
      <c r="F18" s="7">
        <v>0</v>
      </c>
      <c r="G18" s="7">
        <v>0</v>
      </c>
      <c r="H18" s="7">
        <v>0</v>
      </c>
      <c r="I18" s="7">
        <v>0</v>
      </c>
      <c r="J18" s="5">
        <f t="shared" si="0"/>
        <v>0</v>
      </c>
      <c r="K18" s="6">
        <f t="shared" si="1"/>
        <v>0</v>
      </c>
      <c r="L18" s="46">
        <f t="shared" si="2"/>
        <v>1.9444444444444442E-3</v>
      </c>
      <c r="M18" s="49" t="s">
        <v>147</v>
      </c>
      <c r="N18" s="6">
        <f t="shared" si="3"/>
        <v>6.8287037037037014E-4</v>
      </c>
      <c r="O18" s="186"/>
      <c r="P18" s="8"/>
    </row>
    <row r="19" spans="1:16" ht="15.75">
      <c r="A19" s="158">
        <v>21</v>
      </c>
      <c r="B19" s="65" t="s">
        <v>193</v>
      </c>
      <c r="C19" s="40">
        <v>3</v>
      </c>
      <c r="D19" s="79" t="s">
        <v>184</v>
      </c>
      <c r="E19" s="6">
        <v>2.0601851851851853E-3</v>
      </c>
      <c r="F19" s="7">
        <v>0</v>
      </c>
      <c r="G19" s="7">
        <v>0</v>
      </c>
      <c r="H19" s="7">
        <v>0</v>
      </c>
      <c r="I19" s="7">
        <v>0</v>
      </c>
      <c r="J19" s="5">
        <f t="shared" si="0"/>
        <v>0</v>
      </c>
      <c r="K19" s="6">
        <f t="shared" si="1"/>
        <v>0</v>
      </c>
      <c r="L19" s="46">
        <f t="shared" si="2"/>
        <v>2.0601851851851853E-3</v>
      </c>
      <c r="M19" s="49" t="s">
        <v>148</v>
      </c>
      <c r="N19" s="6">
        <f t="shared" si="3"/>
        <v>7.9861111111111127E-4</v>
      </c>
      <c r="O19" s="186"/>
      <c r="P19" s="8"/>
    </row>
    <row r="20" spans="1:16" ht="15.75">
      <c r="A20" s="158">
        <v>31</v>
      </c>
      <c r="B20" s="65" t="s">
        <v>199</v>
      </c>
      <c r="C20" s="40" t="s">
        <v>52</v>
      </c>
      <c r="D20" s="79" t="s">
        <v>184</v>
      </c>
      <c r="E20" s="6">
        <v>2.1412037037037038E-3</v>
      </c>
      <c r="F20" s="7">
        <v>0</v>
      </c>
      <c r="G20" s="7">
        <v>0</v>
      </c>
      <c r="H20" s="7">
        <v>0</v>
      </c>
      <c r="I20" s="7">
        <v>0</v>
      </c>
      <c r="J20" s="5">
        <f t="shared" si="0"/>
        <v>0</v>
      </c>
      <c r="K20" s="6">
        <f t="shared" si="1"/>
        <v>0</v>
      </c>
      <c r="L20" s="46">
        <f t="shared" si="2"/>
        <v>2.1412037037037038E-3</v>
      </c>
      <c r="M20" s="49" t="s">
        <v>149</v>
      </c>
      <c r="N20" s="6">
        <f t="shared" si="3"/>
        <v>8.7962962962962973E-4</v>
      </c>
      <c r="O20" s="186"/>
      <c r="P20" s="8"/>
    </row>
    <row r="21" spans="1:16" ht="15.75">
      <c r="A21" s="158">
        <v>33</v>
      </c>
      <c r="B21" s="65" t="s">
        <v>87</v>
      </c>
      <c r="C21" s="40" t="s">
        <v>76</v>
      </c>
      <c r="D21" s="79" t="s">
        <v>55</v>
      </c>
      <c r="E21" s="6">
        <v>2.1643518518518518E-3</v>
      </c>
      <c r="F21" s="7">
        <v>0</v>
      </c>
      <c r="G21" s="7">
        <v>0</v>
      </c>
      <c r="H21" s="7">
        <v>0</v>
      </c>
      <c r="I21" s="7">
        <v>0</v>
      </c>
      <c r="J21" s="5">
        <f t="shared" si="0"/>
        <v>0</v>
      </c>
      <c r="K21" s="6">
        <f t="shared" si="1"/>
        <v>0</v>
      </c>
      <c r="L21" s="46">
        <f t="shared" si="2"/>
        <v>2.1643518518518518E-3</v>
      </c>
      <c r="M21" s="49" t="s">
        <v>150</v>
      </c>
      <c r="N21" s="6">
        <f t="shared" si="3"/>
        <v>9.0277777777777774E-4</v>
      </c>
      <c r="O21" s="186"/>
      <c r="P21" s="8"/>
    </row>
    <row r="22" spans="1:16" ht="15.75">
      <c r="A22" s="158">
        <v>40</v>
      </c>
      <c r="B22" s="65" t="s">
        <v>205</v>
      </c>
      <c r="C22" s="3"/>
      <c r="D22" s="79" t="s">
        <v>41</v>
      </c>
      <c r="E22" s="37">
        <v>2.2453703703703702E-3</v>
      </c>
      <c r="F22" s="7">
        <v>0</v>
      </c>
      <c r="G22" s="7">
        <v>0</v>
      </c>
      <c r="H22" s="7">
        <v>0</v>
      </c>
      <c r="I22" s="7">
        <v>0</v>
      </c>
      <c r="J22" s="5">
        <f t="shared" si="0"/>
        <v>0</v>
      </c>
      <c r="K22" s="6">
        <f t="shared" si="1"/>
        <v>0</v>
      </c>
      <c r="L22" s="46">
        <f t="shared" si="2"/>
        <v>2.2453703703703702E-3</v>
      </c>
      <c r="M22" s="49" t="s">
        <v>151</v>
      </c>
      <c r="N22" s="6">
        <f t="shared" si="3"/>
        <v>9.837962962962962E-4</v>
      </c>
      <c r="O22" s="186"/>
      <c r="P22" s="8"/>
    </row>
    <row r="23" spans="1:16" ht="15.75">
      <c r="A23" s="158">
        <v>16</v>
      </c>
      <c r="B23" s="65" t="s">
        <v>189</v>
      </c>
      <c r="C23" s="40" t="s">
        <v>76</v>
      </c>
      <c r="D23" s="79" t="s">
        <v>50</v>
      </c>
      <c r="E23" s="6">
        <v>2.2685185185185182E-3</v>
      </c>
      <c r="F23" s="7">
        <v>0</v>
      </c>
      <c r="G23" s="7">
        <v>0</v>
      </c>
      <c r="H23" s="7">
        <v>0</v>
      </c>
      <c r="I23" s="7">
        <v>0</v>
      </c>
      <c r="J23" s="5">
        <f t="shared" si="0"/>
        <v>0</v>
      </c>
      <c r="K23" s="6">
        <f t="shared" si="1"/>
        <v>0</v>
      </c>
      <c r="L23" s="46">
        <f t="shared" si="2"/>
        <v>2.2685185185185182E-3</v>
      </c>
      <c r="M23" s="49" t="s">
        <v>152</v>
      </c>
      <c r="N23" s="6">
        <f t="shared" si="3"/>
        <v>1.0069444444444442E-3</v>
      </c>
      <c r="O23" s="186"/>
      <c r="P23" s="8"/>
    </row>
    <row r="24" spans="1:16" ht="15.75">
      <c r="A24" s="158">
        <v>20</v>
      </c>
      <c r="B24" s="65" t="s">
        <v>192</v>
      </c>
      <c r="C24" s="40" t="s">
        <v>59</v>
      </c>
      <c r="D24" s="79" t="s">
        <v>53</v>
      </c>
      <c r="E24" s="6">
        <v>2.2916666666666667E-3</v>
      </c>
      <c r="F24" s="7">
        <v>0</v>
      </c>
      <c r="G24" s="7">
        <v>0</v>
      </c>
      <c r="H24" s="7">
        <v>0</v>
      </c>
      <c r="I24" s="7">
        <v>0</v>
      </c>
      <c r="J24" s="5">
        <f t="shared" si="0"/>
        <v>0</v>
      </c>
      <c r="K24" s="6">
        <f t="shared" si="1"/>
        <v>0</v>
      </c>
      <c r="L24" s="46">
        <f t="shared" si="2"/>
        <v>2.2916666666666667E-3</v>
      </c>
      <c r="M24" s="49" t="s">
        <v>153</v>
      </c>
      <c r="N24" s="6">
        <f t="shared" si="3"/>
        <v>1.0300925925925926E-3</v>
      </c>
      <c r="O24" s="186"/>
      <c r="P24" s="8"/>
    </row>
    <row r="25" spans="1:16" ht="15.75">
      <c r="A25" s="158">
        <v>6</v>
      </c>
      <c r="B25" s="65" t="s">
        <v>179</v>
      </c>
      <c r="C25" s="40" t="s">
        <v>59</v>
      </c>
      <c r="D25" s="79" t="s">
        <v>43</v>
      </c>
      <c r="E25" s="6">
        <v>2.3032407407407407E-3</v>
      </c>
      <c r="F25" s="7">
        <v>0</v>
      </c>
      <c r="G25" s="7">
        <v>0</v>
      </c>
      <c r="H25" s="7">
        <v>0</v>
      </c>
      <c r="I25" s="7">
        <v>0</v>
      </c>
      <c r="J25" s="5">
        <f t="shared" si="0"/>
        <v>0</v>
      </c>
      <c r="K25" s="6">
        <f t="shared" si="1"/>
        <v>0</v>
      </c>
      <c r="L25" s="46">
        <f t="shared" si="2"/>
        <v>2.3032407407407407E-3</v>
      </c>
      <c r="M25" s="49" t="s">
        <v>154</v>
      </c>
      <c r="N25" s="6">
        <f t="shared" si="3"/>
        <v>1.0416666666666667E-3</v>
      </c>
      <c r="O25" s="186"/>
      <c r="P25" s="8"/>
    </row>
    <row r="26" spans="1:16" ht="15.75">
      <c r="A26" s="158">
        <v>12</v>
      </c>
      <c r="B26" s="65" t="s">
        <v>82</v>
      </c>
      <c r="C26" s="40">
        <v>3</v>
      </c>
      <c r="D26" s="79" t="s">
        <v>55</v>
      </c>
      <c r="E26" s="6">
        <v>2.3726851851851851E-3</v>
      </c>
      <c r="F26" s="7">
        <v>0</v>
      </c>
      <c r="G26" s="7">
        <v>0</v>
      </c>
      <c r="H26" s="7">
        <v>0</v>
      </c>
      <c r="I26" s="7">
        <v>0</v>
      </c>
      <c r="J26" s="5">
        <f t="shared" si="0"/>
        <v>0</v>
      </c>
      <c r="K26" s="6">
        <f t="shared" si="1"/>
        <v>0</v>
      </c>
      <c r="L26" s="46">
        <f t="shared" si="2"/>
        <v>2.3726851851851851E-3</v>
      </c>
      <c r="M26" s="49" t="s">
        <v>155</v>
      </c>
      <c r="N26" s="6">
        <f t="shared" si="3"/>
        <v>1.1111111111111111E-3</v>
      </c>
      <c r="O26" s="186"/>
      <c r="P26" s="8"/>
    </row>
    <row r="27" spans="1:16" ht="15.75">
      <c r="A27" s="158">
        <v>38</v>
      </c>
      <c r="B27" s="65" t="s">
        <v>203</v>
      </c>
      <c r="C27" s="40" t="s">
        <v>76</v>
      </c>
      <c r="D27" s="79" t="s">
        <v>184</v>
      </c>
      <c r="E27" s="6">
        <v>2.3726851851851851E-3</v>
      </c>
      <c r="F27" s="7">
        <v>0</v>
      </c>
      <c r="G27" s="7">
        <v>0</v>
      </c>
      <c r="H27" s="7">
        <v>0</v>
      </c>
      <c r="I27" s="7">
        <v>0</v>
      </c>
      <c r="J27" s="5">
        <f t="shared" si="0"/>
        <v>0</v>
      </c>
      <c r="K27" s="6">
        <f t="shared" si="1"/>
        <v>0</v>
      </c>
      <c r="L27" s="46">
        <f t="shared" si="2"/>
        <v>2.3726851851851851E-3</v>
      </c>
      <c r="M27" s="49" t="s">
        <v>156</v>
      </c>
      <c r="N27" s="6">
        <f t="shared" si="3"/>
        <v>1.1111111111111111E-3</v>
      </c>
      <c r="O27" s="186"/>
      <c r="P27" s="8"/>
    </row>
    <row r="28" spans="1:16" ht="15.75">
      <c r="A28" s="158">
        <v>45</v>
      </c>
      <c r="B28" s="65" t="s">
        <v>68</v>
      </c>
      <c r="C28" s="3"/>
      <c r="D28" s="79" t="s">
        <v>46</v>
      </c>
      <c r="E28" s="37">
        <v>2.3726851851851851E-3</v>
      </c>
      <c r="F28" s="7">
        <v>0</v>
      </c>
      <c r="G28" s="7">
        <v>0</v>
      </c>
      <c r="H28" s="7">
        <v>0</v>
      </c>
      <c r="I28" s="7">
        <v>0</v>
      </c>
      <c r="J28" s="5">
        <f t="shared" si="0"/>
        <v>0</v>
      </c>
      <c r="K28" s="6">
        <f t="shared" si="1"/>
        <v>0</v>
      </c>
      <c r="L28" s="46">
        <f t="shared" si="2"/>
        <v>2.3726851851851851E-3</v>
      </c>
      <c r="M28" s="49" t="s">
        <v>157</v>
      </c>
      <c r="N28" s="6">
        <f t="shared" si="3"/>
        <v>1.1111111111111111E-3</v>
      </c>
      <c r="O28" s="186"/>
      <c r="P28" s="8"/>
    </row>
    <row r="29" spans="1:16" ht="15.75">
      <c r="A29" s="158">
        <v>30</v>
      </c>
      <c r="B29" s="65" t="s">
        <v>51</v>
      </c>
      <c r="C29" s="40" t="s">
        <v>52</v>
      </c>
      <c r="D29" s="79" t="s">
        <v>53</v>
      </c>
      <c r="E29" s="6">
        <v>2.4305555555555556E-3</v>
      </c>
      <c r="F29" s="7">
        <v>0</v>
      </c>
      <c r="G29" s="7">
        <v>0</v>
      </c>
      <c r="H29" s="7">
        <v>0</v>
      </c>
      <c r="I29" s="7">
        <v>0</v>
      </c>
      <c r="J29" s="5">
        <f t="shared" si="0"/>
        <v>0</v>
      </c>
      <c r="K29" s="6">
        <f t="shared" si="1"/>
        <v>0</v>
      </c>
      <c r="L29" s="46">
        <f t="shared" si="2"/>
        <v>2.4305555555555556E-3</v>
      </c>
      <c r="M29" s="49" t="s">
        <v>158</v>
      </c>
      <c r="N29" s="6">
        <f t="shared" si="3"/>
        <v>1.1689814814814816E-3</v>
      </c>
      <c r="O29" s="186"/>
      <c r="P29" s="8"/>
    </row>
    <row r="30" spans="1:16" ht="15.75">
      <c r="A30" s="158">
        <v>11</v>
      </c>
      <c r="B30" s="85" t="s">
        <v>186</v>
      </c>
      <c r="C30" s="40" t="s">
        <v>45</v>
      </c>
      <c r="D30" s="79" t="s">
        <v>66</v>
      </c>
      <c r="E30" s="6">
        <v>2.5925925925925925E-3</v>
      </c>
      <c r="F30" s="7">
        <v>0</v>
      </c>
      <c r="G30" s="7">
        <v>0</v>
      </c>
      <c r="H30" s="7">
        <v>0</v>
      </c>
      <c r="I30" s="7">
        <v>0</v>
      </c>
      <c r="J30" s="5">
        <f t="shared" si="0"/>
        <v>0</v>
      </c>
      <c r="K30" s="6">
        <f t="shared" si="1"/>
        <v>0</v>
      </c>
      <c r="L30" s="46">
        <f t="shared" si="2"/>
        <v>2.5925925925925925E-3</v>
      </c>
      <c r="M30" s="49" t="s">
        <v>159</v>
      </c>
      <c r="N30" s="6">
        <f t="shared" si="3"/>
        <v>1.3310185185185185E-3</v>
      </c>
      <c r="O30" s="186"/>
      <c r="P30" s="8"/>
    </row>
    <row r="31" spans="1:16" ht="15.75">
      <c r="A31" s="158">
        <v>22</v>
      </c>
      <c r="B31" s="85" t="s">
        <v>194</v>
      </c>
      <c r="C31" s="40" t="s">
        <v>45</v>
      </c>
      <c r="D31" s="79" t="s">
        <v>46</v>
      </c>
      <c r="E31" s="6">
        <v>2.615740740740741E-3</v>
      </c>
      <c r="F31" s="7">
        <v>0</v>
      </c>
      <c r="G31" s="7">
        <v>0</v>
      </c>
      <c r="H31" s="7">
        <v>0</v>
      </c>
      <c r="I31" s="7">
        <v>0</v>
      </c>
      <c r="J31" s="5">
        <f t="shared" si="0"/>
        <v>0</v>
      </c>
      <c r="K31" s="6">
        <f t="shared" si="1"/>
        <v>0</v>
      </c>
      <c r="L31" s="46">
        <f t="shared" si="2"/>
        <v>2.615740740740741E-3</v>
      </c>
      <c r="M31" s="49" t="s">
        <v>160</v>
      </c>
      <c r="N31" s="6">
        <f t="shared" si="3"/>
        <v>1.3541666666666669E-3</v>
      </c>
      <c r="O31" s="186"/>
      <c r="P31" s="8"/>
    </row>
    <row r="32" spans="1:16" ht="15.75">
      <c r="A32" s="158">
        <v>34</v>
      </c>
      <c r="B32" s="65" t="s">
        <v>78</v>
      </c>
      <c r="C32" s="3"/>
      <c r="D32" s="79" t="s">
        <v>41</v>
      </c>
      <c r="E32" s="6">
        <v>2.615740740740741E-3</v>
      </c>
      <c r="F32" s="7">
        <v>0</v>
      </c>
      <c r="G32" s="7">
        <v>0</v>
      </c>
      <c r="H32" s="7">
        <v>0</v>
      </c>
      <c r="I32" s="7">
        <v>0</v>
      </c>
      <c r="J32" s="5">
        <f t="shared" si="0"/>
        <v>0</v>
      </c>
      <c r="K32" s="6">
        <f t="shared" si="1"/>
        <v>0</v>
      </c>
      <c r="L32" s="46">
        <f t="shared" si="2"/>
        <v>2.615740740740741E-3</v>
      </c>
      <c r="M32" s="49" t="s">
        <v>161</v>
      </c>
      <c r="N32" s="6">
        <f t="shared" si="3"/>
        <v>1.3541666666666669E-3</v>
      </c>
      <c r="O32" s="186"/>
      <c r="P32" s="8"/>
    </row>
    <row r="33" spans="1:16" ht="15.75">
      <c r="A33" s="158">
        <v>24</v>
      </c>
      <c r="B33" s="65" t="s">
        <v>54</v>
      </c>
      <c r="C33" s="40">
        <v>2</v>
      </c>
      <c r="D33" s="79" t="s">
        <v>55</v>
      </c>
      <c r="E33" s="6">
        <v>2.1180555555555553E-3</v>
      </c>
      <c r="F33" s="7">
        <v>0</v>
      </c>
      <c r="G33" s="7">
        <v>0</v>
      </c>
      <c r="H33" s="7">
        <v>3</v>
      </c>
      <c r="I33" s="7">
        <v>0</v>
      </c>
      <c r="J33" s="5">
        <f t="shared" si="0"/>
        <v>3</v>
      </c>
      <c r="K33" s="6">
        <f t="shared" si="1"/>
        <v>5.2083333333333333E-4</v>
      </c>
      <c r="L33" s="46">
        <f t="shared" si="2"/>
        <v>2.6388888888888885E-3</v>
      </c>
      <c r="M33" s="49" t="s">
        <v>162</v>
      </c>
      <c r="N33" s="6">
        <f t="shared" si="3"/>
        <v>1.3773148148148145E-3</v>
      </c>
      <c r="O33" s="186"/>
      <c r="P33" s="8"/>
    </row>
    <row r="34" spans="1:16" ht="15.75">
      <c r="A34" s="158">
        <v>28</v>
      </c>
      <c r="B34" s="74" t="s">
        <v>198</v>
      </c>
      <c r="C34" s="40" t="s">
        <v>45</v>
      </c>
      <c r="D34" s="79" t="s">
        <v>178</v>
      </c>
      <c r="E34" s="6">
        <v>2.2337962962962967E-3</v>
      </c>
      <c r="F34" s="7">
        <v>0</v>
      </c>
      <c r="G34" s="7">
        <v>3</v>
      </c>
      <c r="H34" s="7">
        <v>0</v>
      </c>
      <c r="I34" s="7">
        <v>0</v>
      </c>
      <c r="J34" s="5">
        <f t="shared" si="0"/>
        <v>3</v>
      </c>
      <c r="K34" s="6">
        <f t="shared" si="1"/>
        <v>5.2083333333333333E-4</v>
      </c>
      <c r="L34" s="46">
        <f t="shared" si="2"/>
        <v>2.7546296296296299E-3</v>
      </c>
      <c r="M34" s="49" t="s">
        <v>163</v>
      </c>
      <c r="N34" s="6">
        <f t="shared" si="3"/>
        <v>1.4930555555555558E-3</v>
      </c>
      <c r="O34" s="186"/>
      <c r="P34" s="8"/>
    </row>
    <row r="35" spans="1:16" ht="15.75">
      <c r="A35" s="158">
        <v>26</v>
      </c>
      <c r="B35" s="86" t="s">
        <v>196</v>
      </c>
      <c r="C35" s="50" t="s">
        <v>76</v>
      </c>
      <c r="D35" s="94" t="s">
        <v>50</v>
      </c>
      <c r="E35" s="6">
        <v>2.3611111111111111E-3</v>
      </c>
      <c r="F35" s="7">
        <v>1</v>
      </c>
      <c r="G35" s="7">
        <v>0</v>
      </c>
      <c r="H35" s="7">
        <v>3</v>
      </c>
      <c r="I35" s="7">
        <v>0</v>
      </c>
      <c r="J35" s="5">
        <f t="shared" si="0"/>
        <v>4</v>
      </c>
      <c r="K35" s="6">
        <f t="shared" si="1"/>
        <v>6.9444444444444447E-4</v>
      </c>
      <c r="L35" s="46">
        <f t="shared" si="2"/>
        <v>3.0555555555555557E-3</v>
      </c>
      <c r="M35" s="49" t="s">
        <v>164</v>
      </c>
      <c r="N35" s="6">
        <f t="shared" si="3"/>
        <v>1.7939814814814817E-3</v>
      </c>
      <c r="O35" s="186"/>
      <c r="P35" s="8"/>
    </row>
    <row r="36" spans="1:16" ht="15.75">
      <c r="A36" s="158">
        <v>10</v>
      </c>
      <c r="B36" s="85" t="s">
        <v>185</v>
      </c>
      <c r="C36" s="40" t="s">
        <v>52</v>
      </c>
      <c r="D36" s="79" t="s">
        <v>46</v>
      </c>
      <c r="E36" s="6">
        <v>3.1134259259259257E-3</v>
      </c>
      <c r="F36" s="7">
        <v>0</v>
      </c>
      <c r="G36" s="7">
        <v>0</v>
      </c>
      <c r="H36" s="7">
        <v>0</v>
      </c>
      <c r="I36" s="7">
        <v>0</v>
      </c>
      <c r="J36" s="5">
        <f t="shared" si="0"/>
        <v>0</v>
      </c>
      <c r="K36" s="6">
        <f t="shared" si="1"/>
        <v>0</v>
      </c>
      <c r="L36" s="46">
        <f t="shared" si="2"/>
        <v>3.1134259259259257E-3</v>
      </c>
      <c r="M36" s="49" t="s">
        <v>165</v>
      </c>
      <c r="N36" s="6">
        <f t="shared" si="3"/>
        <v>1.8518518518518517E-3</v>
      </c>
      <c r="O36" s="186"/>
      <c r="P36" s="8"/>
    </row>
    <row r="37" spans="1:16" ht="15.75">
      <c r="A37" s="158">
        <v>19</v>
      </c>
      <c r="B37" s="74" t="s">
        <v>191</v>
      </c>
      <c r="C37" s="40">
        <v>3</v>
      </c>
      <c r="D37" s="79" t="s">
        <v>178</v>
      </c>
      <c r="E37" s="6">
        <v>3.1134259259259257E-3</v>
      </c>
      <c r="F37" s="7">
        <v>0</v>
      </c>
      <c r="G37" s="7">
        <v>0</v>
      </c>
      <c r="H37" s="7">
        <v>0</v>
      </c>
      <c r="I37" s="7">
        <v>0</v>
      </c>
      <c r="J37" s="5">
        <f t="shared" si="0"/>
        <v>0</v>
      </c>
      <c r="K37" s="6">
        <f t="shared" si="1"/>
        <v>0</v>
      </c>
      <c r="L37" s="46">
        <f t="shared" si="2"/>
        <v>3.1134259259259257E-3</v>
      </c>
      <c r="M37" s="49" t="s">
        <v>166</v>
      </c>
      <c r="N37" s="6">
        <f t="shared" si="3"/>
        <v>1.8518518518518517E-3</v>
      </c>
      <c r="O37" s="186"/>
      <c r="P37" s="8"/>
    </row>
    <row r="38" spans="1:16" ht="15.75">
      <c r="A38" s="158">
        <v>37</v>
      </c>
      <c r="B38" s="87" t="s">
        <v>202</v>
      </c>
      <c r="C38" s="33"/>
      <c r="D38" s="81" t="s">
        <v>41</v>
      </c>
      <c r="E38" s="6">
        <v>2.8819444444444444E-3</v>
      </c>
      <c r="F38" s="7">
        <v>0</v>
      </c>
      <c r="G38" s="7">
        <v>0</v>
      </c>
      <c r="H38" s="7">
        <v>0</v>
      </c>
      <c r="I38" s="7">
        <v>3</v>
      </c>
      <c r="J38" s="5">
        <f t="shared" si="0"/>
        <v>3</v>
      </c>
      <c r="K38" s="6">
        <f t="shared" si="1"/>
        <v>5.2083333333333333E-4</v>
      </c>
      <c r="L38" s="46">
        <f t="shared" si="2"/>
        <v>3.4027777777777776E-3</v>
      </c>
      <c r="M38" s="49" t="s">
        <v>167</v>
      </c>
      <c r="N38" s="6">
        <f t="shared" si="3"/>
        <v>2.1412037037037033E-3</v>
      </c>
      <c r="O38" s="186"/>
      <c r="P38" s="8"/>
    </row>
    <row r="39" spans="1:16" ht="15.75">
      <c r="A39" s="158">
        <v>13</v>
      </c>
      <c r="B39" s="87" t="s">
        <v>40</v>
      </c>
      <c r="C39" s="33"/>
      <c r="D39" s="81" t="s">
        <v>41</v>
      </c>
      <c r="E39" s="6">
        <v>1.8171296296296297E-3</v>
      </c>
      <c r="F39" s="7">
        <v>0</v>
      </c>
      <c r="G39" s="7">
        <v>10</v>
      </c>
      <c r="H39" s="7">
        <v>0</v>
      </c>
      <c r="I39" s="7">
        <v>0</v>
      </c>
      <c r="J39" s="5">
        <f t="shared" si="0"/>
        <v>10</v>
      </c>
      <c r="K39" s="6">
        <f t="shared" si="1"/>
        <v>1.7361111111111112E-3</v>
      </c>
      <c r="L39" s="46">
        <f t="shared" si="2"/>
        <v>3.5532407407407409E-3</v>
      </c>
      <c r="M39" s="49" t="s">
        <v>168</v>
      </c>
      <c r="N39" s="6">
        <f t="shared" si="3"/>
        <v>2.2916666666666667E-3</v>
      </c>
      <c r="O39" s="186"/>
      <c r="P39" s="8"/>
    </row>
    <row r="40" spans="1:16" ht="15.75">
      <c r="A40" s="158">
        <v>43</v>
      </c>
      <c r="B40" s="88" t="s">
        <v>208</v>
      </c>
      <c r="C40" s="51" t="s">
        <v>59</v>
      </c>
      <c r="D40" s="81" t="s">
        <v>64</v>
      </c>
      <c r="E40" s="37">
        <v>2.9282407407407412E-3</v>
      </c>
      <c r="F40" s="7">
        <v>10</v>
      </c>
      <c r="G40" s="7">
        <v>10</v>
      </c>
      <c r="H40" s="7">
        <v>10</v>
      </c>
      <c r="I40" s="7">
        <v>0</v>
      </c>
      <c r="J40" s="5">
        <f t="shared" si="0"/>
        <v>30</v>
      </c>
      <c r="K40" s="6">
        <f t="shared" si="1"/>
        <v>5.2083333333333339E-3</v>
      </c>
      <c r="L40" s="46">
        <f t="shared" si="2"/>
        <v>8.1365740740740756E-3</v>
      </c>
      <c r="M40" s="49" t="s">
        <v>169</v>
      </c>
      <c r="N40" s="6">
        <f t="shared" si="3"/>
        <v>6.8750000000000018E-3</v>
      </c>
      <c r="O40" s="186"/>
      <c r="P40" s="8"/>
    </row>
    <row r="41" spans="1:16" ht="15.75">
      <c r="A41" s="158">
        <v>32</v>
      </c>
      <c r="B41" s="85" t="s">
        <v>200</v>
      </c>
      <c r="C41" s="40" t="s">
        <v>45</v>
      </c>
      <c r="D41" s="79" t="s">
        <v>66</v>
      </c>
      <c r="E41" s="6">
        <v>0</v>
      </c>
      <c r="F41" s="43">
        <v>300</v>
      </c>
      <c r="G41" s="7">
        <v>0</v>
      </c>
      <c r="H41" s="7">
        <v>0</v>
      </c>
      <c r="I41" s="7">
        <v>0</v>
      </c>
      <c r="J41" s="5">
        <f t="shared" si="0"/>
        <v>300</v>
      </c>
      <c r="K41" s="6">
        <f t="shared" si="1"/>
        <v>5.2083333333333336E-2</v>
      </c>
      <c r="L41" s="46">
        <f t="shared" si="2"/>
        <v>5.2083333333333336E-2</v>
      </c>
      <c r="M41" s="49" t="s">
        <v>170</v>
      </c>
      <c r="N41" s="6">
        <f t="shared" si="3"/>
        <v>5.0821759259259261E-2</v>
      </c>
      <c r="O41" s="186"/>
      <c r="P41" s="8"/>
    </row>
    <row r="42" spans="1:16" ht="15.75">
      <c r="A42" s="158">
        <v>42</v>
      </c>
      <c r="B42" s="65" t="s">
        <v>207</v>
      </c>
      <c r="C42" s="3"/>
      <c r="D42" s="79" t="s">
        <v>41</v>
      </c>
      <c r="E42" s="37">
        <v>0</v>
      </c>
      <c r="F42" s="43">
        <v>300</v>
      </c>
      <c r="G42" s="7">
        <v>3</v>
      </c>
      <c r="H42" s="7">
        <v>0</v>
      </c>
      <c r="I42" s="7">
        <v>0</v>
      </c>
      <c r="J42" s="5">
        <f t="shared" si="0"/>
        <v>303</v>
      </c>
      <c r="K42" s="6">
        <f t="shared" si="1"/>
        <v>5.2604166666666667E-2</v>
      </c>
      <c r="L42" s="46">
        <f t="shared" si="2"/>
        <v>5.2604166666666667E-2</v>
      </c>
      <c r="M42" s="49" t="s">
        <v>171</v>
      </c>
      <c r="N42" s="6">
        <f t="shared" si="3"/>
        <v>5.1342592592592592E-2</v>
      </c>
      <c r="O42" s="186"/>
      <c r="P42" s="8"/>
    </row>
    <row r="43" spans="1:16" ht="15.75">
      <c r="A43" s="158">
        <v>2</v>
      </c>
      <c r="B43" s="65" t="s">
        <v>175</v>
      </c>
      <c r="C43" s="40" t="s">
        <v>45</v>
      </c>
      <c r="D43" s="79" t="s">
        <v>176</v>
      </c>
      <c r="E43" s="6">
        <v>0</v>
      </c>
      <c r="F43" s="44">
        <v>3</v>
      </c>
      <c r="G43" s="7">
        <v>6</v>
      </c>
      <c r="H43" s="43">
        <v>300</v>
      </c>
      <c r="I43" s="7">
        <v>0</v>
      </c>
      <c r="J43" s="5">
        <f t="shared" si="0"/>
        <v>309</v>
      </c>
      <c r="K43" s="6">
        <f t="shared" si="1"/>
        <v>5.3645833333333337E-2</v>
      </c>
      <c r="L43" s="46">
        <f t="shared" si="2"/>
        <v>5.3645833333333337E-2</v>
      </c>
      <c r="M43" s="49" t="s">
        <v>172</v>
      </c>
      <c r="N43" s="6">
        <f t="shared" si="3"/>
        <v>5.2384259259259262E-2</v>
      </c>
      <c r="O43" s="186"/>
      <c r="P43" s="8"/>
    </row>
    <row r="44" spans="1:16" ht="15.75">
      <c r="A44" s="158">
        <v>27</v>
      </c>
      <c r="B44" s="65" t="s">
        <v>197</v>
      </c>
      <c r="C44" s="40" t="s">
        <v>45</v>
      </c>
      <c r="D44" s="79" t="s">
        <v>176</v>
      </c>
      <c r="E44" s="6">
        <v>0</v>
      </c>
      <c r="F44" s="7">
        <v>10</v>
      </c>
      <c r="G44" s="43">
        <v>300</v>
      </c>
      <c r="H44" s="7">
        <v>0</v>
      </c>
      <c r="I44" s="7">
        <v>0</v>
      </c>
      <c r="J44" s="5">
        <f t="shared" si="0"/>
        <v>310</v>
      </c>
      <c r="K44" s="6">
        <f t="shared" si="1"/>
        <v>5.3819444444444448E-2</v>
      </c>
      <c r="L44" s="46">
        <f t="shared" si="2"/>
        <v>5.3819444444444448E-2</v>
      </c>
      <c r="M44" s="49" t="s">
        <v>173</v>
      </c>
      <c r="N44" s="6">
        <f t="shared" si="3"/>
        <v>5.2557870370370373E-2</v>
      </c>
      <c r="O44" s="186"/>
      <c r="P44" s="8"/>
    </row>
    <row r="45" spans="1:16" ht="15.75">
      <c r="A45" s="158">
        <v>44</v>
      </c>
      <c r="B45" s="65" t="s">
        <v>209</v>
      </c>
      <c r="C45" s="3"/>
      <c r="D45" s="79" t="s">
        <v>41</v>
      </c>
      <c r="E45" s="37">
        <v>3.530092592592592E-3</v>
      </c>
      <c r="F45" s="43">
        <v>300</v>
      </c>
      <c r="G45" s="7">
        <v>0</v>
      </c>
      <c r="H45" s="7">
        <v>0</v>
      </c>
      <c r="I45" s="7">
        <v>0</v>
      </c>
      <c r="J45" s="5">
        <f t="shared" si="0"/>
        <v>300</v>
      </c>
      <c r="K45" s="6">
        <f t="shared" si="1"/>
        <v>5.2083333333333336E-2</v>
      </c>
      <c r="L45" s="46">
        <f t="shared" si="2"/>
        <v>5.5613425925925927E-2</v>
      </c>
      <c r="M45" s="49" t="s">
        <v>230</v>
      </c>
      <c r="N45" s="6">
        <f t="shared" ref="N45:N51" si="4">L45-$L$45</f>
        <v>0</v>
      </c>
      <c r="O45" s="186"/>
      <c r="P45" s="8"/>
    </row>
    <row r="46" spans="1:16" ht="15.75">
      <c r="A46" s="158">
        <v>35</v>
      </c>
      <c r="B46" s="87" t="s">
        <v>201</v>
      </c>
      <c r="C46" s="52" t="s">
        <v>76</v>
      </c>
      <c r="D46" s="79" t="s">
        <v>184</v>
      </c>
      <c r="E46" s="6">
        <v>3.6226851851851854E-3</v>
      </c>
      <c r="F46" s="43">
        <v>300</v>
      </c>
      <c r="G46" s="7">
        <v>0</v>
      </c>
      <c r="H46" s="7">
        <v>0</v>
      </c>
      <c r="I46" s="7">
        <v>0</v>
      </c>
      <c r="J46" s="5">
        <f t="shared" si="0"/>
        <v>300</v>
      </c>
      <c r="K46" s="6">
        <f t="shared" si="1"/>
        <v>5.2083333333333336E-2</v>
      </c>
      <c r="L46" s="46">
        <f t="shared" si="2"/>
        <v>5.5706018518518523E-2</v>
      </c>
      <c r="M46" s="49" t="s">
        <v>231</v>
      </c>
      <c r="N46" s="6">
        <f t="shared" si="4"/>
        <v>9.2592592592595502E-5</v>
      </c>
      <c r="O46" s="186"/>
      <c r="P46" s="8"/>
    </row>
    <row r="47" spans="1:16" ht="15.75">
      <c r="A47" s="158">
        <v>8</v>
      </c>
      <c r="B47" s="89" t="s">
        <v>181</v>
      </c>
      <c r="C47" s="52">
        <v>3</v>
      </c>
      <c r="D47" s="79" t="s">
        <v>182</v>
      </c>
      <c r="E47" s="6">
        <v>3.5416666666666665E-3</v>
      </c>
      <c r="F47" s="7">
        <v>3</v>
      </c>
      <c r="G47" s="43">
        <v>300</v>
      </c>
      <c r="H47" s="7">
        <v>0</v>
      </c>
      <c r="I47" s="7">
        <v>0</v>
      </c>
      <c r="J47" s="5">
        <f t="shared" si="0"/>
        <v>303</v>
      </c>
      <c r="K47" s="6">
        <f t="shared" si="1"/>
        <v>5.2604166666666667E-2</v>
      </c>
      <c r="L47" s="46">
        <f t="shared" si="2"/>
        <v>5.6145833333333332E-2</v>
      </c>
      <c r="M47" s="49" t="s">
        <v>232</v>
      </c>
      <c r="N47" s="6">
        <f t="shared" si="4"/>
        <v>5.3240740740740505E-4</v>
      </c>
      <c r="O47" s="186"/>
      <c r="P47" s="8"/>
    </row>
    <row r="48" spans="1:16" ht="15.75">
      <c r="A48" s="158">
        <v>14</v>
      </c>
      <c r="B48" s="85" t="s">
        <v>187</v>
      </c>
      <c r="C48" s="40" t="s">
        <v>52</v>
      </c>
      <c r="D48" s="79" t="s">
        <v>188</v>
      </c>
      <c r="E48" s="6">
        <v>3.3333333333333335E-3</v>
      </c>
      <c r="F48" s="7">
        <v>0</v>
      </c>
      <c r="G48" s="7">
        <v>6</v>
      </c>
      <c r="H48" s="43">
        <v>300</v>
      </c>
      <c r="I48" s="7">
        <v>0</v>
      </c>
      <c r="J48" s="5">
        <f t="shared" si="0"/>
        <v>306</v>
      </c>
      <c r="K48" s="6">
        <f t="shared" si="1"/>
        <v>5.3124999999999999E-2</v>
      </c>
      <c r="L48" s="46">
        <f t="shared" si="2"/>
        <v>5.6458333333333333E-2</v>
      </c>
      <c r="M48" s="49" t="s">
        <v>233</v>
      </c>
      <c r="N48" s="6">
        <f t="shared" si="4"/>
        <v>8.4490740740740533E-4</v>
      </c>
      <c r="O48" s="186"/>
      <c r="P48" s="8"/>
    </row>
    <row r="49" spans="1:16" ht="15.75">
      <c r="A49" s="158">
        <v>7</v>
      </c>
      <c r="B49" s="65" t="s">
        <v>180</v>
      </c>
      <c r="C49" s="40" t="s">
        <v>59</v>
      </c>
      <c r="D49" s="79" t="s">
        <v>53</v>
      </c>
      <c r="E49" s="6">
        <v>4.1782407407407402E-3</v>
      </c>
      <c r="F49" s="7">
        <v>0</v>
      </c>
      <c r="G49" s="7">
        <v>3</v>
      </c>
      <c r="H49" s="7">
        <v>0</v>
      </c>
      <c r="I49" s="43">
        <v>300</v>
      </c>
      <c r="J49" s="5">
        <f t="shared" si="0"/>
        <v>303</v>
      </c>
      <c r="K49" s="6">
        <f t="shared" si="1"/>
        <v>5.2604166666666667E-2</v>
      </c>
      <c r="L49" s="46">
        <f t="shared" si="2"/>
        <v>5.6782407407407406E-2</v>
      </c>
      <c r="M49" s="49" t="s">
        <v>234</v>
      </c>
      <c r="N49" s="6">
        <f t="shared" si="4"/>
        <v>1.1689814814814792E-3</v>
      </c>
      <c r="O49" s="186"/>
      <c r="P49" s="8"/>
    </row>
    <row r="50" spans="1:16" ht="15.75">
      <c r="A50" s="158">
        <v>23</v>
      </c>
      <c r="B50" s="90" t="s">
        <v>195</v>
      </c>
      <c r="C50" s="52" t="s">
        <v>45</v>
      </c>
      <c r="D50" s="79" t="s">
        <v>66</v>
      </c>
      <c r="E50" s="6">
        <v>3.483796296296296E-3</v>
      </c>
      <c r="F50" s="43">
        <v>300</v>
      </c>
      <c r="G50" s="7">
        <v>10</v>
      </c>
      <c r="H50" s="7">
        <v>0</v>
      </c>
      <c r="I50" s="7">
        <v>0</v>
      </c>
      <c r="J50" s="5">
        <f t="shared" si="0"/>
        <v>310</v>
      </c>
      <c r="K50" s="6">
        <f t="shared" si="1"/>
        <v>5.3819444444444448E-2</v>
      </c>
      <c r="L50" s="46">
        <f t="shared" si="2"/>
        <v>5.7303240740740745E-2</v>
      </c>
      <c r="M50" s="49" t="s">
        <v>235</v>
      </c>
      <c r="N50" s="6">
        <f t="shared" si="4"/>
        <v>1.6898148148148176E-3</v>
      </c>
      <c r="O50" s="186"/>
      <c r="P50" s="8"/>
    </row>
    <row r="51" spans="1:16" ht="16.5" thickBot="1">
      <c r="A51" s="119">
        <v>17</v>
      </c>
      <c r="B51" s="127" t="s">
        <v>190</v>
      </c>
      <c r="C51" s="181" t="s">
        <v>45</v>
      </c>
      <c r="D51" s="111" t="s">
        <v>176</v>
      </c>
      <c r="E51" s="19">
        <v>0</v>
      </c>
      <c r="F51" s="155">
        <v>500</v>
      </c>
      <c r="G51" s="20">
        <v>0</v>
      </c>
      <c r="H51" s="20">
        <v>0</v>
      </c>
      <c r="I51" s="20">
        <v>0</v>
      </c>
      <c r="J51" s="18">
        <f t="shared" si="0"/>
        <v>500</v>
      </c>
      <c r="K51" s="19">
        <f t="shared" si="1"/>
        <v>8.6805555555555552E-2</v>
      </c>
      <c r="L51" s="130">
        <f t="shared" si="2"/>
        <v>8.6805555555555552E-2</v>
      </c>
      <c r="M51" s="136" t="s">
        <v>236</v>
      </c>
      <c r="N51" s="19">
        <f t="shared" si="4"/>
        <v>3.1192129629629625E-2</v>
      </c>
      <c r="O51" s="188"/>
      <c r="P51" s="8"/>
    </row>
    <row r="52" spans="1:16" ht="15.75">
      <c r="A52" s="190"/>
      <c r="B52" s="145"/>
      <c r="C52" s="214"/>
      <c r="D52" s="215"/>
      <c r="E52" s="55"/>
      <c r="F52" s="193"/>
      <c r="G52" s="56"/>
      <c r="H52" s="56"/>
      <c r="I52" s="56"/>
      <c r="J52" s="57"/>
      <c r="K52" s="55"/>
      <c r="L52" s="59"/>
      <c r="M52" s="216"/>
      <c r="N52" s="55"/>
      <c r="O52" s="214"/>
      <c r="P52" s="57"/>
    </row>
    <row r="53" spans="1:16" ht="15.75">
      <c r="A53" s="190"/>
      <c r="B53" s="145"/>
      <c r="C53" s="214"/>
      <c r="D53" s="215"/>
      <c r="E53" s="55"/>
      <c r="F53" s="193"/>
      <c r="G53" s="56"/>
      <c r="H53" s="56"/>
      <c r="I53" s="56"/>
      <c r="J53" s="57"/>
      <c r="K53" s="55"/>
      <c r="L53" s="59"/>
      <c r="M53" s="216"/>
      <c r="N53" s="55"/>
      <c r="O53" s="214"/>
      <c r="P53" s="57"/>
    </row>
    <row r="54" spans="1:16" ht="16.5" thickBot="1">
      <c r="A54" s="190"/>
      <c r="B54" s="145"/>
      <c r="C54" s="214"/>
      <c r="D54" s="215"/>
      <c r="E54" s="55"/>
      <c r="F54" s="193"/>
      <c r="G54" s="56"/>
      <c r="H54" s="56"/>
      <c r="I54" s="56"/>
      <c r="J54" s="57"/>
      <c r="K54" s="55"/>
      <c r="L54" s="59"/>
      <c r="M54" s="216"/>
      <c r="N54" s="55"/>
      <c r="O54" s="214"/>
      <c r="P54" s="57"/>
    </row>
    <row r="55" spans="1:16" ht="19.5" customHeight="1" thickBot="1">
      <c r="A55" s="217"/>
      <c r="B55" s="225" t="s">
        <v>311</v>
      </c>
      <c r="C55" s="224">
        <v>34.6</v>
      </c>
      <c r="D55" s="76"/>
      <c r="E55" s="220"/>
      <c r="F55" s="193"/>
      <c r="G55" s="56"/>
      <c r="H55" s="56"/>
      <c r="I55" s="56"/>
      <c r="J55" s="57"/>
      <c r="K55" s="55"/>
      <c r="L55" s="59"/>
      <c r="M55" s="216"/>
      <c r="N55" s="55"/>
      <c r="O55" s="214"/>
      <c r="P55" s="57"/>
    </row>
    <row r="56" spans="1:16" ht="19.5" customHeight="1">
      <c r="A56" s="1"/>
      <c r="B56" s="63"/>
      <c r="D56" s="63"/>
      <c r="F56" s="193"/>
      <c r="G56" s="56"/>
      <c r="H56" s="56"/>
      <c r="I56" s="56"/>
      <c r="J56" s="57"/>
      <c r="K56" s="55"/>
      <c r="L56" s="59"/>
      <c r="M56" s="216"/>
      <c r="N56" s="55"/>
      <c r="O56" s="214"/>
      <c r="P56" s="57"/>
    </row>
    <row r="57" spans="1:16" ht="19.5" customHeight="1">
      <c r="A57" s="217"/>
      <c r="B57" s="68" t="s">
        <v>332</v>
      </c>
      <c r="C57" s="222">
        <v>1.26</v>
      </c>
      <c r="D57" s="223">
        <v>1.5856481481481479E-3</v>
      </c>
      <c r="E57" s="220"/>
      <c r="F57" s="193"/>
      <c r="G57" s="56"/>
      <c r="H57" s="56"/>
      <c r="I57" s="56"/>
      <c r="J57" s="57"/>
      <c r="K57" s="55"/>
      <c r="L57" s="59"/>
      <c r="M57" s="216"/>
      <c r="N57" s="55"/>
      <c r="O57" s="214"/>
      <c r="P57" s="57"/>
    </row>
    <row r="58" spans="1:16" ht="19.5" customHeight="1">
      <c r="A58" s="217"/>
      <c r="B58" s="68" t="s">
        <v>315</v>
      </c>
      <c r="C58" s="222">
        <v>1.42</v>
      </c>
      <c r="D58" s="223">
        <v>1.7824074074074072E-3</v>
      </c>
      <c r="E58" s="220"/>
      <c r="F58" s="193"/>
      <c r="G58" s="56"/>
      <c r="H58" s="56"/>
      <c r="I58" s="56"/>
      <c r="J58" s="57"/>
      <c r="K58" s="55"/>
      <c r="L58" s="59"/>
      <c r="M58" s="216"/>
      <c r="N58" s="55"/>
      <c r="O58" s="214"/>
      <c r="P58" s="57"/>
    </row>
    <row r="59" spans="1:16" ht="15.75" customHeight="1">
      <c r="A59" s="190"/>
      <c r="B59" s="191"/>
      <c r="C59" s="54"/>
      <c r="D59" s="84"/>
      <c r="E59" s="192"/>
      <c r="F59" s="193"/>
      <c r="G59" s="56"/>
      <c r="H59" s="56"/>
      <c r="I59" s="56"/>
      <c r="J59" s="57"/>
      <c r="K59" s="55"/>
      <c r="L59" s="59"/>
      <c r="M59" s="216"/>
      <c r="N59" s="55"/>
      <c r="O59" s="214"/>
      <c r="P59" s="57"/>
    </row>
    <row r="60" spans="1:16" ht="19.5" customHeight="1">
      <c r="A60" s="190"/>
      <c r="B60" s="145"/>
      <c r="C60" s="214"/>
      <c r="D60" s="215"/>
      <c r="E60" s="55"/>
      <c r="F60" s="193"/>
      <c r="G60" s="56"/>
      <c r="H60" s="56"/>
      <c r="I60" s="56"/>
      <c r="J60" s="57"/>
      <c r="K60" s="55"/>
      <c r="L60" s="59"/>
      <c r="M60" s="216"/>
      <c r="N60" s="55"/>
      <c r="O60" s="214"/>
      <c r="P60" s="57"/>
    </row>
    <row r="61" spans="1:16" ht="20.25" customHeight="1">
      <c r="B61" s="72" t="s">
        <v>16</v>
      </c>
      <c r="C61"/>
      <c r="D61" s="63" t="s">
        <v>27</v>
      </c>
      <c r="M61" s="58"/>
      <c r="O61" s="48"/>
    </row>
    <row r="62" spans="1:16" ht="23.25" customHeight="1">
      <c r="B62" s="72" t="s">
        <v>17</v>
      </c>
      <c r="C62"/>
      <c r="D62" s="63" t="s">
        <v>28</v>
      </c>
      <c r="M62" s="58"/>
      <c r="O62" s="48"/>
    </row>
    <row r="63" spans="1:16" ht="54" customHeight="1">
      <c r="C63"/>
      <c r="D63" s="63"/>
      <c r="M63" s="58"/>
      <c r="O63" s="48"/>
    </row>
    <row r="64" spans="1:16" ht="18.75" customHeight="1" thickBot="1">
      <c r="A64" s="190"/>
      <c r="B64" s="145"/>
      <c r="C64" s="214"/>
      <c r="D64" s="215"/>
      <c r="E64" s="55"/>
      <c r="F64" s="193"/>
      <c r="G64" s="56"/>
      <c r="H64" s="56"/>
      <c r="I64" s="56"/>
      <c r="J64" s="57"/>
      <c r="K64" s="55"/>
      <c r="L64" s="59"/>
      <c r="M64" s="216"/>
      <c r="N64" s="55"/>
      <c r="O64" s="214"/>
      <c r="P64" s="57"/>
    </row>
    <row r="65" spans="1:16" ht="15.75">
      <c r="A65" s="104" t="s">
        <v>97</v>
      </c>
      <c r="B65" s="142" t="s">
        <v>104</v>
      </c>
      <c r="C65" s="165" t="s">
        <v>52</v>
      </c>
      <c r="D65" s="138" t="s">
        <v>57</v>
      </c>
      <c r="E65" s="180">
        <v>2.0486111111111113E-3</v>
      </c>
      <c r="F65" s="16">
        <v>0</v>
      </c>
      <c r="G65" s="32">
        <v>0</v>
      </c>
      <c r="H65" s="16">
        <v>0</v>
      </c>
      <c r="I65" s="16">
        <v>0</v>
      </c>
      <c r="J65" s="14">
        <f t="shared" si="0"/>
        <v>0</v>
      </c>
      <c r="K65" s="15">
        <f t="shared" si="1"/>
        <v>0</v>
      </c>
      <c r="L65" s="129">
        <f t="shared" si="2"/>
        <v>2.0486111111111113E-3</v>
      </c>
      <c r="M65" s="257" t="s">
        <v>137</v>
      </c>
      <c r="N65" s="15"/>
      <c r="O65" s="185">
        <v>3</v>
      </c>
      <c r="P65" s="8"/>
    </row>
    <row r="66" spans="1:16" ht="15.75">
      <c r="A66" s="152" t="s">
        <v>109</v>
      </c>
      <c r="B66" s="91" t="s">
        <v>215</v>
      </c>
      <c r="C66" s="41" t="s">
        <v>45</v>
      </c>
      <c r="D66" s="82" t="s">
        <v>66</v>
      </c>
      <c r="E66" s="37">
        <v>2.1064814814814813E-3</v>
      </c>
      <c r="F66" s="7">
        <v>0</v>
      </c>
      <c r="G66" s="7">
        <v>0</v>
      </c>
      <c r="H66" s="7">
        <v>0</v>
      </c>
      <c r="I66" s="7">
        <v>0</v>
      </c>
      <c r="J66" s="5">
        <f t="shared" si="0"/>
        <v>0</v>
      </c>
      <c r="K66" s="6">
        <f t="shared" si="1"/>
        <v>0</v>
      </c>
      <c r="L66" s="46">
        <f t="shared" si="2"/>
        <v>2.1064814814814813E-3</v>
      </c>
      <c r="M66" s="258" t="s">
        <v>138</v>
      </c>
      <c r="N66" s="6">
        <f>L66-$L$65</f>
        <v>5.787037037037002E-5</v>
      </c>
      <c r="O66" s="186">
        <v>3</v>
      </c>
      <c r="P66" s="8"/>
    </row>
    <row r="67" spans="1:16" ht="15.75">
      <c r="A67" s="152" t="s">
        <v>93</v>
      </c>
      <c r="B67" s="68" t="s">
        <v>134</v>
      </c>
      <c r="C67" s="41" t="s">
        <v>76</v>
      </c>
      <c r="D67" s="82" t="s">
        <v>50</v>
      </c>
      <c r="E67" s="37">
        <v>2.2800925925925927E-3</v>
      </c>
      <c r="F67" s="7">
        <v>0</v>
      </c>
      <c r="G67" s="7">
        <v>0</v>
      </c>
      <c r="H67" s="7">
        <v>0</v>
      </c>
      <c r="I67" s="7">
        <v>0</v>
      </c>
      <c r="J67" s="5">
        <f t="shared" si="0"/>
        <v>0</v>
      </c>
      <c r="K67" s="6">
        <f t="shared" si="1"/>
        <v>0</v>
      </c>
      <c r="L67" s="46">
        <f t="shared" si="2"/>
        <v>2.2800925925925927E-3</v>
      </c>
      <c r="M67" s="258" t="s">
        <v>139</v>
      </c>
      <c r="N67" s="6">
        <f t="shared" ref="N67:N90" si="5">L67-$L$65</f>
        <v>2.3148148148148138E-4</v>
      </c>
      <c r="O67" s="186" t="s">
        <v>76</v>
      </c>
      <c r="P67" s="8"/>
    </row>
    <row r="68" spans="1:16" ht="15.75">
      <c r="A68" s="152" t="s">
        <v>131</v>
      </c>
      <c r="B68" s="91" t="s">
        <v>221</v>
      </c>
      <c r="C68" s="41" t="s">
        <v>45</v>
      </c>
      <c r="D68" s="82" t="s">
        <v>66</v>
      </c>
      <c r="E68" s="6">
        <v>2.3148148148148151E-3</v>
      </c>
      <c r="F68" s="7">
        <v>0</v>
      </c>
      <c r="G68" s="7">
        <v>0</v>
      </c>
      <c r="H68" s="7">
        <v>0</v>
      </c>
      <c r="I68" s="7">
        <v>0</v>
      </c>
      <c r="J68" s="5">
        <f t="shared" si="0"/>
        <v>0</v>
      </c>
      <c r="K68" s="6">
        <f t="shared" si="1"/>
        <v>0</v>
      </c>
      <c r="L68" s="46">
        <f t="shared" si="2"/>
        <v>2.3148148148148151E-3</v>
      </c>
      <c r="M68" s="49" t="s">
        <v>140</v>
      </c>
      <c r="N68" s="6">
        <f t="shared" si="5"/>
        <v>2.6620370370370383E-4</v>
      </c>
      <c r="O68" s="186" t="s">
        <v>76</v>
      </c>
      <c r="P68" s="8"/>
    </row>
    <row r="69" spans="1:16" ht="15.75">
      <c r="A69" s="152" t="s">
        <v>125</v>
      </c>
      <c r="B69" s="68" t="s">
        <v>94</v>
      </c>
      <c r="C69" s="42"/>
      <c r="D69" s="82" t="s">
        <v>41</v>
      </c>
      <c r="E69" s="6">
        <v>2.3379629629629631E-3</v>
      </c>
      <c r="F69" s="7">
        <v>0</v>
      </c>
      <c r="G69" s="7">
        <v>0</v>
      </c>
      <c r="H69" s="7">
        <v>0</v>
      </c>
      <c r="I69" s="7">
        <v>0</v>
      </c>
      <c r="J69" s="5">
        <f t="shared" si="0"/>
        <v>0</v>
      </c>
      <c r="K69" s="6">
        <f t="shared" si="1"/>
        <v>0</v>
      </c>
      <c r="L69" s="46">
        <f t="shared" si="2"/>
        <v>2.3379629629629631E-3</v>
      </c>
      <c r="M69" s="49" t="s">
        <v>141</v>
      </c>
      <c r="N69" s="6">
        <f t="shared" si="5"/>
        <v>2.8935185185185184E-4</v>
      </c>
      <c r="O69" s="186" t="s">
        <v>76</v>
      </c>
      <c r="P69" s="8"/>
    </row>
    <row r="70" spans="1:16" ht="15.75">
      <c r="A70" s="152" t="s">
        <v>105</v>
      </c>
      <c r="B70" s="68" t="s">
        <v>214</v>
      </c>
      <c r="C70" s="41" t="s">
        <v>76</v>
      </c>
      <c r="D70" s="82" t="s">
        <v>64</v>
      </c>
      <c r="E70" s="37">
        <v>2.4305555555555556E-3</v>
      </c>
      <c r="F70" s="7">
        <v>0</v>
      </c>
      <c r="G70" s="7">
        <v>0</v>
      </c>
      <c r="H70" s="7">
        <v>0</v>
      </c>
      <c r="I70" s="7">
        <v>0</v>
      </c>
      <c r="J70" s="5">
        <f t="shared" si="0"/>
        <v>0</v>
      </c>
      <c r="K70" s="6">
        <f t="shared" si="1"/>
        <v>0</v>
      </c>
      <c r="L70" s="46">
        <f t="shared" si="2"/>
        <v>2.4305555555555556E-3</v>
      </c>
      <c r="M70" s="49" t="s">
        <v>142</v>
      </c>
      <c r="N70" s="6">
        <f t="shared" si="5"/>
        <v>3.819444444444443E-4</v>
      </c>
      <c r="O70" s="186" t="s">
        <v>76</v>
      </c>
      <c r="P70" s="8"/>
    </row>
    <row r="71" spans="1:16" ht="15.75">
      <c r="A71" s="152" t="s">
        <v>119</v>
      </c>
      <c r="B71" s="68" t="s">
        <v>217</v>
      </c>
      <c r="C71" s="41" t="s">
        <v>45</v>
      </c>
      <c r="D71" s="82" t="s">
        <v>57</v>
      </c>
      <c r="E71" s="37">
        <v>2.5000000000000001E-3</v>
      </c>
      <c r="F71" s="7">
        <v>0</v>
      </c>
      <c r="G71" s="7">
        <v>0</v>
      </c>
      <c r="H71" s="7">
        <v>0</v>
      </c>
      <c r="I71" s="7">
        <v>0</v>
      </c>
      <c r="J71" s="5">
        <f t="shared" si="0"/>
        <v>0</v>
      </c>
      <c r="K71" s="6">
        <f t="shared" si="1"/>
        <v>0</v>
      </c>
      <c r="L71" s="46">
        <f t="shared" si="2"/>
        <v>2.5000000000000001E-3</v>
      </c>
      <c r="M71" s="49" t="s">
        <v>143</v>
      </c>
      <c r="N71" s="6">
        <f t="shared" si="5"/>
        <v>4.5138888888888876E-4</v>
      </c>
      <c r="O71" s="186" t="s">
        <v>76</v>
      </c>
      <c r="P71" s="8"/>
    </row>
    <row r="72" spans="1:16" ht="15.75">
      <c r="A72" s="152" t="s">
        <v>127</v>
      </c>
      <c r="B72" s="68" t="s">
        <v>219</v>
      </c>
      <c r="C72" s="41" t="s">
        <v>45</v>
      </c>
      <c r="D72" s="82" t="s">
        <v>50</v>
      </c>
      <c r="E72" s="6">
        <v>2.2569444444444447E-3</v>
      </c>
      <c r="F72" s="7">
        <v>2</v>
      </c>
      <c r="G72" s="7">
        <v>0</v>
      </c>
      <c r="H72" s="7">
        <v>0</v>
      </c>
      <c r="I72" s="7">
        <v>0</v>
      </c>
      <c r="J72" s="5">
        <f t="shared" si="0"/>
        <v>2</v>
      </c>
      <c r="K72" s="6">
        <f t="shared" si="1"/>
        <v>3.4722222222222224E-4</v>
      </c>
      <c r="L72" s="46">
        <f t="shared" si="2"/>
        <v>2.604166666666667E-3</v>
      </c>
      <c r="M72" s="49" t="s">
        <v>144</v>
      </c>
      <c r="N72" s="6">
        <f t="shared" si="5"/>
        <v>5.5555555555555566E-4</v>
      </c>
      <c r="O72" s="186"/>
      <c r="P72" s="8"/>
    </row>
    <row r="73" spans="1:16" ht="15.75">
      <c r="A73" s="152" t="s">
        <v>107</v>
      </c>
      <c r="B73" s="91" t="s">
        <v>136</v>
      </c>
      <c r="C73" s="41" t="s">
        <v>52</v>
      </c>
      <c r="D73" s="82" t="s">
        <v>46</v>
      </c>
      <c r="E73" s="37">
        <v>2.615740740740741E-3</v>
      </c>
      <c r="F73" s="7">
        <v>0</v>
      </c>
      <c r="G73" s="7">
        <v>0</v>
      </c>
      <c r="H73" s="7">
        <v>0</v>
      </c>
      <c r="I73" s="7">
        <v>0</v>
      </c>
      <c r="J73" s="5">
        <f t="shared" si="0"/>
        <v>0</v>
      </c>
      <c r="K73" s="6">
        <f t="shared" si="1"/>
        <v>0</v>
      </c>
      <c r="L73" s="46">
        <f t="shared" si="2"/>
        <v>2.615740740740741E-3</v>
      </c>
      <c r="M73" s="49" t="s">
        <v>145</v>
      </c>
      <c r="N73" s="6">
        <f t="shared" si="5"/>
        <v>5.6712962962962967E-4</v>
      </c>
      <c r="O73" s="186"/>
      <c r="P73" s="8"/>
    </row>
    <row r="74" spans="1:16" ht="15.75">
      <c r="A74" s="152" t="s">
        <v>229</v>
      </c>
      <c r="B74" s="68" t="s">
        <v>114</v>
      </c>
      <c r="C74" s="41" t="s">
        <v>52</v>
      </c>
      <c r="D74" s="82" t="s">
        <v>43</v>
      </c>
      <c r="E74" s="6">
        <v>2.673611111111111E-3</v>
      </c>
      <c r="F74" s="7">
        <v>0</v>
      </c>
      <c r="G74" s="7">
        <v>0</v>
      </c>
      <c r="H74" s="7">
        <v>0</v>
      </c>
      <c r="I74" s="7">
        <v>0</v>
      </c>
      <c r="J74" s="5">
        <f t="shared" si="0"/>
        <v>0</v>
      </c>
      <c r="K74" s="6">
        <f t="shared" si="1"/>
        <v>0</v>
      </c>
      <c r="L74" s="46">
        <f t="shared" si="2"/>
        <v>2.673611111111111E-3</v>
      </c>
      <c r="M74" s="49" t="s">
        <v>146</v>
      </c>
      <c r="N74" s="6">
        <f t="shared" si="5"/>
        <v>6.2499999999999969E-4</v>
      </c>
      <c r="O74" s="186"/>
      <c r="P74" s="8"/>
    </row>
    <row r="75" spans="1:16" ht="15.75">
      <c r="A75" s="152" t="s">
        <v>111</v>
      </c>
      <c r="B75" s="68" t="s">
        <v>102</v>
      </c>
      <c r="C75" s="41">
        <v>3</v>
      </c>
      <c r="D75" s="82" t="s">
        <v>55</v>
      </c>
      <c r="E75" s="37">
        <v>2.7430555555555559E-3</v>
      </c>
      <c r="F75" s="7">
        <v>0</v>
      </c>
      <c r="G75" s="7">
        <v>0</v>
      </c>
      <c r="H75" s="7">
        <v>0</v>
      </c>
      <c r="I75" s="7">
        <v>0</v>
      </c>
      <c r="J75" s="5">
        <f t="shared" si="0"/>
        <v>0</v>
      </c>
      <c r="K75" s="6">
        <f t="shared" si="1"/>
        <v>0</v>
      </c>
      <c r="L75" s="46">
        <f t="shared" si="2"/>
        <v>2.7430555555555559E-3</v>
      </c>
      <c r="M75" s="49" t="s">
        <v>147</v>
      </c>
      <c r="N75" s="6">
        <f t="shared" si="5"/>
        <v>6.9444444444444458E-4</v>
      </c>
      <c r="O75" s="186"/>
      <c r="P75" s="8"/>
    </row>
    <row r="76" spans="1:16" ht="15.75">
      <c r="A76" s="152" t="s">
        <v>123</v>
      </c>
      <c r="B76" s="68" t="s">
        <v>118</v>
      </c>
      <c r="C76" s="41">
        <v>3</v>
      </c>
      <c r="D76" s="82" t="s">
        <v>55</v>
      </c>
      <c r="E76" s="6">
        <v>2.2685185185185182E-3</v>
      </c>
      <c r="F76" s="7">
        <v>0</v>
      </c>
      <c r="G76" s="7">
        <v>3</v>
      </c>
      <c r="H76" s="7">
        <v>0</v>
      </c>
      <c r="I76" s="7">
        <v>0</v>
      </c>
      <c r="J76" s="5">
        <f t="shared" si="0"/>
        <v>3</v>
      </c>
      <c r="K76" s="6">
        <f t="shared" si="1"/>
        <v>5.2083333333333333E-4</v>
      </c>
      <c r="L76" s="46">
        <f t="shared" si="2"/>
        <v>2.7893518518518515E-3</v>
      </c>
      <c r="M76" s="49" t="s">
        <v>148</v>
      </c>
      <c r="N76" s="6">
        <f t="shared" si="5"/>
        <v>7.4074074074074016E-4</v>
      </c>
      <c r="O76" s="186"/>
      <c r="P76" s="8"/>
    </row>
    <row r="77" spans="1:16" ht="15.75">
      <c r="A77" s="152" t="s">
        <v>99</v>
      </c>
      <c r="B77" s="92" t="s">
        <v>211</v>
      </c>
      <c r="C77" s="41">
        <v>2</v>
      </c>
      <c r="D77" s="82" t="s">
        <v>178</v>
      </c>
      <c r="E77" s="37">
        <v>2.685185185185185E-3</v>
      </c>
      <c r="F77" s="7">
        <v>0</v>
      </c>
      <c r="G77" s="7">
        <v>0</v>
      </c>
      <c r="H77" s="7">
        <v>1</v>
      </c>
      <c r="I77" s="7">
        <v>0</v>
      </c>
      <c r="J77" s="5">
        <f t="shared" si="0"/>
        <v>1</v>
      </c>
      <c r="K77" s="6">
        <f t="shared" si="1"/>
        <v>1.7361111111111112E-4</v>
      </c>
      <c r="L77" s="46">
        <f t="shared" si="2"/>
        <v>2.8587962962962959E-3</v>
      </c>
      <c r="M77" s="49" t="s">
        <v>149</v>
      </c>
      <c r="N77" s="6">
        <f t="shared" si="5"/>
        <v>8.1018518518518462E-4</v>
      </c>
      <c r="O77" s="186"/>
      <c r="P77" s="8"/>
    </row>
    <row r="78" spans="1:16" ht="15.75">
      <c r="A78" s="152" t="s">
        <v>101</v>
      </c>
      <c r="B78" s="68" t="s">
        <v>212</v>
      </c>
      <c r="C78" s="41" t="s">
        <v>59</v>
      </c>
      <c r="D78" s="82" t="s">
        <v>43</v>
      </c>
      <c r="E78" s="37">
        <v>2.7777777777777779E-3</v>
      </c>
      <c r="F78" s="7">
        <v>0</v>
      </c>
      <c r="G78" s="7">
        <v>0</v>
      </c>
      <c r="H78" s="7">
        <v>1</v>
      </c>
      <c r="I78" s="7">
        <v>0</v>
      </c>
      <c r="J78" s="5">
        <f t="shared" si="0"/>
        <v>1</v>
      </c>
      <c r="K78" s="6">
        <f t="shared" si="1"/>
        <v>1.7361111111111112E-4</v>
      </c>
      <c r="L78" s="46">
        <f t="shared" si="2"/>
        <v>2.9513888888888888E-3</v>
      </c>
      <c r="M78" s="49" t="s">
        <v>150</v>
      </c>
      <c r="N78" s="6">
        <f t="shared" si="5"/>
        <v>9.0277777777777752E-4</v>
      </c>
      <c r="O78" s="186"/>
      <c r="P78" s="8"/>
    </row>
    <row r="79" spans="1:16" ht="15.75">
      <c r="A79" s="152" t="s">
        <v>115</v>
      </c>
      <c r="B79" s="68" t="s">
        <v>126</v>
      </c>
      <c r="C79" s="41" t="s">
        <v>76</v>
      </c>
      <c r="D79" s="82" t="s">
        <v>50</v>
      </c>
      <c r="E79" s="37">
        <v>1.3310185185185185E-3</v>
      </c>
      <c r="F79" s="7">
        <v>10</v>
      </c>
      <c r="G79" s="7">
        <v>0</v>
      </c>
      <c r="H79" s="7">
        <v>0</v>
      </c>
      <c r="I79" s="7">
        <v>0</v>
      </c>
      <c r="J79" s="5">
        <f t="shared" si="0"/>
        <v>10</v>
      </c>
      <c r="K79" s="6">
        <f t="shared" si="1"/>
        <v>1.7361111111111112E-3</v>
      </c>
      <c r="L79" s="46">
        <f t="shared" si="2"/>
        <v>3.0671296296296297E-3</v>
      </c>
      <c r="M79" s="49" t="s">
        <v>151</v>
      </c>
      <c r="N79" s="6">
        <f t="shared" si="5"/>
        <v>1.0185185185185184E-3</v>
      </c>
      <c r="O79" s="186"/>
      <c r="P79" s="8"/>
    </row>
    <row r="80" spans="1:16" ht="15.75">
      <c r="A80" s="152" t="s">
        <v>224</v>
      </c>
      <c r="B80" s="68" t="s">
        <v>110</v>
      </c>
      <c r="C80" s="41" t="s">
        <v>52</v>
      </c>
      <c r="D80" s="82" t="s">
        <v>64</v>
      </c>
      <c r="E80" s="6">
        <v>3.0555555555555557E-3</v>
      </c>
      <c r="F80" s="7">
        <v>0</v>
      </c>
      <c r="G80" s="7">
        <v>2</v>
      </c>
      <c r="H80" s="7">
        <v>0</v>
      </c>
      <c r="I80" s="7">
        <v>0</v>
      </c>
      <c r="J80" s="5">
        <f t="shared" si="0"/>
        <v>2</v>
      </c>
      <c r="K80" s="6">
        <f t="shared" si="1"/>
        <v>3.4722222222222224E-4</v>
      </c>
      <c r="L80" s="46">
        <f t="shared" si="2"/>
        <v>3.402777777777778E-3</v>
      </c>
      <c r="M80" s="49" t="s">
        <v>152</v>
      </c>
      <c r="N80" s="6">
        <f t="shared" si="5"/>
        <v>1.3541666666666667E-3</v>
      </c>
      <c r="O80" s="186"/>
      <c r="P80" s="8"/>
    </row>
    <row r="81" spans="1:15" ht="15.75">
      <c r="A81" s="152" t="s">
        <v>95</v>
      </c>
      <c r="B81" s="68" t="s">
        <v>210</v>
      </c>
      <c r="C81" s="41" t="s">
        <v>45</v>
      </c>
      <c r="D81" s="82" t="s">
        <v>176</v>
      </c>
      <c r="E81" s="37">
        <v>0</v>
      </c>
      <c r="F81" s="43">
        <v>300</v>
      </c>
      <c r="G81" s="7">
        <v>0</v>
      </c>
      <c r="H81" s="7">
        <v>0</v>
      </c>
      <c r="I81" s="7">
        <v>0</v>
      </c>
      <c r="J81" s="5">
        <f t="shared" si="0"/>
        <v>300</v>
      </c>
      <c r="K81" s="6">
        <f t="shared" si="1"/>
        <v>5.2083333333333336E-2</v>
      </c>
      <c r="L81" s="46">
        <f t="shared" si="2"/>
        <v>5.2083333333333336E-2</v>
      </c>
      <c r="M81" s="49" t="s">
        <v>153</v>
      </c>
      <c r="N81" s="6">
        <f t="shared" si="5"/>
        <v>5.0034722222222223E-2</v>
      </c>
      <c r="O81" s="177"/>
    </row>
    <row r="82" spans="1:15" ht="15.75">
      <c r="A82" s="152" t="s">
        <v>103</v>
      </c>
      <c r="B82" s="93" t="s">
        <v>213</v>
      </c>
      <c r="C82" s="41" t="s">
        <v>45</v>
      </c>
      <c r="D82" s="82" t="s">
        <v>53</v>
      </c>
      <c r="E82" s="37">
        <v>0</v>
      </c>
      <c r="F82" s="43">
        <v>300</v>
      </c>
      <c r="G82" s="7">
        <v>0</v>
      </c>
      <c r="H82" s="7">
        <v>0</v>
      </c>
      <c r="I82" s="7">
        <v>0</v>
      </c>
      <c r="J82" s="5">
        <f t="shared" si="0"/>
        <v>300</v>
      </c>
      <c r="K82" s="6">
        <f t="shared" si="1"/>
        <v>5.2083333333333336E-2</v>
      </c>
      <c r="L82" s="46">
        <f t="shared" si="2"/>
        <v>5.2083333333333336E-2</v>
      </c>
      <c r="M82" s="49" t="s">
        <v>154</v>
      </c>
      <c r="N82" s="6">
        <f t="shared" si="5"/>
        <v>5.0034722222222223E-2</v>
      </c>
      <c r="O82" s="177"/>
    </row>
    <row r="83" spans="1:15" ht="15.75">
      <c r="A83" s="152" t="s">
        <v>113</v>
      </c>
      <c r="B83" s="68" t="s">
        <v>112</v>
      </c>
      <c r="C83" s="42"/>
      <c r="D83" s="82" t="s">
        <v>41</v>
      </c>
      <c r="E83" s="37">
        <v>0</v>
      </c>
      <c r="F83" s="43">
        <v>300</v>
      </c>
      <c r="G83" s="7">
        <v>0</v>
      </c>
      <c r="H83" s="7">
        <v>0</v>
      </c>
      <c r="I83" s="7">
        <v>0</v>
      </c>
      <c r="J83" s="5">
        <f t="shared" si="0"/>
        <v>300</v>
      </c>
      <c r="K83" s="6">
        <f t="shared" si="1"/>
        <v>5.2083333333333336E-2</v>
      </c>
      <c r="L83" s="46">
        <f t="shared" si="2"/>
        <v>5.2083333333333336E-2</v>
      </c>
      <c r="M83" s="49" t="s">
        <v>155</v>
      </c>
      <c r="N83" s="6">
        <f t="shared" si="5"/>
        <v>5.0034722222222223E-2</v>
      </c>
      <c r="O83" s="177"/>
    </row>
    <row r="84" spans="1:15" ht="15.75">
      <c r="A84" s="152" t="s">
        <v>117</v>
      </c>
      <c r="B84" s="68" t="s">
        <v>216</v>
      </c>
      <c r="C84" s="41" t="s">
        <v>45</v>
      </c>
      <c r="D84" s="82" t="s">
        <v>176</v>
      </c>
      <c r="E84" s="37">
        <v>0</v>
      </c>
      <c r="F84" s="43">
        <v>300</v>
      </c>
      <c r="G84" s="7">
        <v>0</v>
      </c>
      <c r="H84" s="7">
        <v>0</v>
      </c>
      <c r="I84" s="7">
        <v>0</v>
      </c>
      <c r="J84" s="5">
        <f t="shared" ref="J84:J90" si="6">SUM(F84:I84)</f>
        <v>300</v>
      </c>
      <c r="K84" s="6">
        <f t="shared" ref="K84:K90" si="7">J84*$B$5</f>
        <v>5.2083333333333336E-2</v>
      </c>
      <c r="L84" s="46">
        <f t="shared" ref="L84:L90" si="8">K84+E84</f>
        <v>5.2083333333333336E-2</v>
      </c>
      <c r="M84" s="49" t="s">
        <v>156</v>
      </c>
      <c r="N84" s="6">
        <f t="shared" si="5"/>
        <v>5.0034722222222223E-2</v>
      </c>
      <c r="O84" s="177"/>
    </row>
    <row r="85" spans="1:15" ht="15.75">
      <c r="A85" s="152" t="s">
        <v>121</v>
      </c>
      <c r="B85" s="91" t="s">
        <v>218</v>
      </c>
      <c r="C85" s="41" t="s">
        <v>45</v>
      </c>
      <c r="D85" s="82" t="s">
        <v>66</v>
      </c>
      <c r="E85" s="37">
        <v>0</v>
      </c>
      <c r="F85" s="43">
        <v>300</v>
      </c>
      <c r="G85" s="7">
        <v>0</v>
      </c>
      <c r="H85" s="7">
        <v>0</v>
      </c>
      <c r="I85" s="7">
        <v>0</v>
      </c>
      <c r="J85" s="5">
        <f t="shared" si="6"/>
        <v>300</v>
      </c>
      <c r="K85" s="6">
        <f t="shared" si="7"/>
        <v>5.2083333333333336E-2</v>
      </c>
      <c r="L85" s="46">
        <f t="shared" si="8"/>
        <v>5.2083333333333336E-2</v>
      </c>
      <c r="M85" s="49" t="s">
        <v>157</v>
      </c>
      <c r="N85" s="6">
        <f t="shared" si="5"/>
        <v>5.0034722222222223E-2</v>
      </c>
      <c r="O85" s="177"/>
    </row>
    <row r="86" spans="1:15" ht="15.75">
      <c r="A86" s="152" t="s">
        <v>129</v>
      </c>
      <c r="B86" s="68" t="s">
        <v>220</v>
      </c>
      <c r="C86" s="41" t="s">
        <v>45</v>
      </c>
      <c r="D86" s="82" t="s">
        <v>176</v>
      </c>
      <c r="E86" s="6">
        <v>0</v>
      </c>
      <c r="F86" s="43">
        <v>300</v>
      </c>
      <c r="G86" s="7">
        <v>0</v>
      </c>
      <c r="H86" s="7">
        <v>0</v>
      </c>
      <c r="I86" s="7">
        <v>0</v>
      </c>
      <c r="J86" s="5">
        <f t="shared" si="6"/>
        <v>300</v>
      </c>
      <c r="K86" s="6">
        <f t="shared" si="7"/>
        <v>5.2083333333333336E-2</v>
      </c>
      <c r="L86" s="46">
        <f t="shared" si="8"/>
        <v>5.2083333333333336E-2</v>
      </c>
      <c r="M86" s="49" t="s">
        <v>158</v>
      </c>
      <c r="N86" s="6">
        <f t="shared" si="5"/>
        <v>5.0034722222222223E-2</v>
      </c>
      <c r="O86" s="177"/>
    </row>
    <row r="87" spans="1:15" ht="15.75">
      <c r="A87" s="152" t="s">
        <v>133</v>
      </c>
      <c r="B87" s="68" t="s">
        <v>222</v>
      </c>
      <c r="C87" s="42"/>
      <c r="D87" s="95" t="s">
        <v>41</v>
      </c>
      <c r="E87" s="6">
        <v>0</v>
      </c>
      <c r="F87" s="43">
        <v>300</v>
      </c>
      <c r="G87" s="7">
        <v>0</v>
      </c>
      <c r="H87" s="7">
        <v>0</v>
      </c>
      <c r="I87" s="7">
        <v>0</v>
      </c>
      <c r="J87" s="5">
        <f t="shared" si="6"/>
        <v>300</v>
      </c>
      <c r="K87" s="6">
        <f t="shared" si="7"/>
        <v>5.2083333333333336E-2</v>
      </c>
      <c r="L87" s="46">
        <f t="shared" si="8"/>
        <v>5.2083333333333336E-2</v>
      </c>
      <c r="M87" s="49" t="s">
        <v>159</v>
      </c>
      <c r="N87" s="6">
        <f t="shared" si="5"/>
        <v>5.0034722222222223E-2</v>
      </c>
      <c r="O87" s="177"/>
    </row>
    <row r="88" spans="1:15" ht="15.75">
      <c r="A88" s="152" t="s">
        <v>135</v>
      </c>
      <c r="B88" s="68" t="s">
        <v>223</v>
      </c>
      <c r="C88" s="42"/>
      <c r="D88" s="82" t="s">
        <v>41</v>
      </c>
      <c r="E88" s="6">
        <v>0</v>
      </c>
      <c r="F88" s="43">
        <v>300</v>
      </c>
      <c r="G88" s="7">
        <v>0</v>
      </c>
      <c r="H88" s="7">
        <v>0</v>
      </c>
      <c r="I88" s="7">
        <v>0</v>
      </c>
      <c r="J88" s="5">
        <f t="shared" si="6"/>
        <v>300</v>
      </c>
      <c r="K88" s="6">
        <f t="shared" si="7"/>
        <v>5.2083333333333336E-2</v>
      </c>
      <c r="L88" s="46">
        <f t="shared" si="8"/>
        <v>5.2083333333333336E-2</v>
      </c>
      <c r="M88" s="49" t="s">
        <v>160</v>
      </c>
      <c r="N88" s="6">
        <f t="shared" si="5"/>
        <v>5.0034722222222223E-2</v>
      </c>
      <c r="O88" s="177"/>
    </row>
    <row r="89" spans="1:15" ht="15.75">
      <c r="A89" s="152" t="s">
        <v>225</v>
      </c>
      <c r="B89" s="68" t="s">
        <v>226</v>
      </c>
      <c r="C89" s="42"/>
      <c r="D89" s="82" t="s">
        <v>41</v>
      </c>
      <c r="E89" s="6">
        <v>0</v>
      </c>
      <c r="F89" s="7">
        <v>0</v>
      </c>
      <c r="G89" s="43">
        <v>300</v>
      </c>
      <c r="H89" s="7">
        <v>0</v>
      </c>
      <c r="I89" s="7">
        <v>0</v>
      </c>
      <c r="J89" s="5">
        <f t="shared" si="6"/>
        <v>300</v>
      </c>
      <c r="K89" s="6">
        <f t="shared" si="7"/>
        <v>5.2083333333333336E-2</v>
      </c>
      <c r="L89" s="46">
        <f t="shared" si="8"/>
        <v>5.2083333333333336E-2</v>
      </c>
      <c r="M89" s="49" t="s">
        <v>161</v>
      </c>
      <c r="N89" s="6">
        <f t="shared" si="5"/>
        <v>5.0034722222222223E-2</v>
      </c>
      <c r="O89" s="177"/>
    </row>
    <row r="90" spans="1:15" ht="16.5" thickBot="1">
      <c r="A90" s="108" t="s">
        <v>227</v>
      </c>
      <c r="B90" s="139" t="s">
        <v>228</v>
      </c>
      <c r="C90" s="167"/>
      <c r="D90" s="141" t="s">
        <v>41</v>
      </c>
      <c r="E90" s="19">
        <v>0</v>
      </c>
      <c r="F90" s="20">
        <v>0</v>
      </c>
      <c r="G90" s="155">
        <v>300</v>
      </c>
      <c r="H90" s="20">
        <v>0</v>
      </c>
      <c r="I90" s="20">
        <v>0</v>
      </c>
      <c r="J90" s="18">
        <f t="shared" si="6"/>
        <v>300</v>
      </c>
      <c r="K90" s="19">
        <f t="shared" si="7"/>
        <v>5.2083333333333336E-2</v>
      </c>
      <c r="L90" s="130">
        <f t="shared" si="8"/>
        <v>5.2083333333333336E-2</v>
      </c>
      <c r="M90" s="136" t="s">
        <v>162</v>
      </c>
      <c r="N90" s="19">
        <f t="shared" si="5"/>
        <v>5.0034722222222223E-2</v>
      </c>
      <c r="O90" s="176"/>
    </row>
    <row r="91" spans="1:15" ht="16.5" thickBot="1">
      <c r="A91" s="53"/>
      <c r="B91" s="76"/>
      <c r="C91" s="54"/>
      <c r="D91" s="84"/>
      <c r="E91" s="55"/>
      <c r="F91" s="56"/>
      <c r="G91" s="56"/>
      <c r="H91" s="56"/>
      <c r="I91" s="56"/>
      <c r="J91" s="57"/>
      <c r="K91" s="55"/>
      <c r="L91" s="59"/>
      <c r="M91" s="58"/>
      <c r="N91" s="55"/>
    </row>
    <row r="92" spans="1:15" ht="20.25" customHeight="1" thickBot="1">
      <c r="B92" s="225" t="s">
        <v>311</v>
      </c>
      <c r="C92" s="224">
        <v>4.8</v>
      </c>
      <c r="J92" s="72" t="s">
        <v>16</v>
      </c>
      <c r="L92"/>
      <c r="M92" s="63" t="s">
        <v>27</v>
      </c>
      <c r="O92" s="48"/>
    </row>
    <row r="93" spans="1:15" ht="22.5" customHeight="1">
      <c r="H93" s="63"/>
      <c r="I93" s="34"/>
      <c r="J93" s="72" t="s">
        <v>17</v>
      </c>
      <c r="L93"/>
      <c r="M93" s="63" t="s">
        <v>28</v>
      </c>
      <c r="O93" s="48"/>
    </row>
    <row r="94" spans="1:15" ht="18" customHeight="1">
      <c r="B94" s="68" t="s">
        <v>332</v>
      </c>
      <c r="C94" s="222">
        <v>1.1100000000000001</v>
      </c>
      <c r="D94" s="223">
        <v>2.2685185185185182E-3</v>
      </c>
      <c r="K94" s="220"/>
      <c r="M94" s="58"/>
    </row>
    <row r="95" spans="1:15" ht="18" customHeight="1">
      <c r="B95" s="68" t="s">
        <v>315</v>
      </c>
      <c r="C95" s="222">
        <v>1.23</v>
      </c>
      <c r="D95" s="223">
        <v>2.5115740740740741E-3</v>
      </c>
      <c r="K95" s="220"/>
      <c r="M95" s="58"/>
    </row>
    <row r="96" spans="1:15" ht="18" customHeight="1">
      <c r="H96" s="191"/>
      <c r="I96" s="54"/>
      <c r="J96" s="84"/>
      <c r="K96" s="192"/>
      <c r="M96" s="58"/>
    </row>
    <row r="97" spans="8:13">
      <c r="H97" s="145"/>
      <c r="I97" s="214"/>
      <c r="J97" s="215"/>
      <c r="K97" s="55"/>
      <c r="M97" s="58"/>
    </row>
    <row r="98" spans="8:13">
      <c r="H98" s="72"/>
      <c r="J98" s="63"/>
      <c r="M98" s="58"/>
    </row>
    <row r="99" spans="8:13">
      <c r="H99" s="72"/>
      <c r="J99" s="63"/>
      <c r="M99" s="58"/>
    </row>
    <row r="100" spans="8:13">
      <c r="M100" s="58"/>
    </row>
    <row r="101" spans="8:13">
      <c r="M101" s="58"/>
    </row>
    <row r="102" spans="8:13">
      <c r="M102" s="58"/>
    </row>
    <row r="103" spans="8:13">
      <c r="M103" s="58"/>
    </row>
    <row r="104" spans="8:13">
      <c r="M104" s="58"/>
    </row>
    <row r="105" spans="8:13">
      <c r="M105" s="58"/>
    </row>
    <row r="106" spans="8:13">
      <c r="M106" s="58"/>
    </row>
    <row r="107" spans="8:13">
      <c r="M107" s="58"/>
    </row>
    <row r="108" spans="8:13">
      <c r="M108" s="58"/>
    </row>
    <row r="109" spans="8:13">
      <c r="M109" s="58"/>
    </row>
    <row r="110" spans="8:13">
      <c r="M110" s="58"/>
    </row>
    <row r="111" spans="8:13">
      <c r="M111" s="58"/>
    </row>
    <row r="112" spans="8:13">
      <c r="M112" s="58"/>
    </row>
    <row r="113" spans="13:13">
      <c r="M113" s="58"/>
    </row>
    <row r="114" spans="13:13">
      <c r="M114" s="58"/>
    </row>
    <row r="115" spans="13:13">
      <c r="M115" s="58"/>
    </row>
    <row r="116" spans="13:13">
      <c r="M116" s="58"/>
    </row>
    <row r="117" spans="13:13">
      <c r="M117" s="58"/>
    </row>
    <row r="118" spans="13:13">
      <c r="M118" s="58"/>
    </row>
    <row r="119" spans="13:13">
      <c r="M119" s="58"/>
    </row>
    <row r="120" spans="13:13">
      <c r="M120" s="58"/>
    </row>
    <row r="121" spans="13:13">
      <c r="M121" s="58"/>
    </row>
    <row r="122" spans="13:13">
      <c r="M122" s="58"/>
    </row>
    <row r="123" spans="13:13">
      <c r="M123" s="58"/>
    </row>
    <row r="124" spans="13:13">
      <c r="M124" s="58"/>
    </row>
    <row r="125" spans="13:13">
      <c r="M125" s="58"/>
    </row>
    <row r="126" spans="13:13">
      <c r="M126" s="58"/>
    </row>
    <row r="127" spans="13:13">
      <c r="M127" s="58"/>
    </row>
    <row r="128" spans="13:13">
      <c r="M128" s="58"/>
    </row>
    <row r="129" spans="13:13">
      <c r="M129" s="58"/>
    </row>
    <row r="130" spans="13:13">
      <c r="M130" s="58"/>
    </row>
    <row r="131" spans="13:13">
      <c r="M131" s="58"/>
    </row>
    <row r="132" spans="13:13">
      <c r="M132" s="58"/>
    </row>
    <row r="133" spans="13:13">
      <c r="M133" s="58"/>
    </row>
    <row r="134" spans="13:13">
      <c r="M134" s="58"/>
    </row>
    <row r="135" spans="13:13">
      <c r="M135" s="58"/>
    </row>
    <row r="136" spans="13:13">
      <c r="M136" s="58"/>
    </row>
    <row r="137" spans="13:13">
      <c r="M137" s="58"/>
    </row>
    <row r="138" spans="13:13">
      <c r="M138" s="58"/>
    </row>
    <row r="139" spans="13:13">
      <c r="M139" s="58"/>
    </row>
    <row r="140" spans="13:13">
      <c r="M140" s="58"/>
    </row>
    <row r="141" spans="13:13">
      <c r="M141" s="58"/>
    </row>
    <row r="142" spans="13:13">
      <c r="M142" s="58"/>
    </row>
    <row r="143" spans="13:13">
      <c r="M143" s="58"/>
    </row>
    <row r="144" spans="13:13">
      <c r="M144" s="58"/>
    </row>
    <row r="145" spans="13:13">
      <c r="M145" s="58"/>
    </row>
    <row r="146" spans="13:13">
      <c r="M146" s="58"/>
    </row>
    <row r="147" spans="13:13">
      <c r="M147" s="58"/>
    </row>
    <row r="148" spans="13:13">
      <c r="M148" s="58"/>
    </row>
    <row r="149" spans="13:13">
      <c r="M149" s="58"/>
    </row>
    <row r="150" spans="13:13">
      <c r="M150" s="58"/>
    </row>
    <row r="151" spans="13:13">
      <c r="M151" s="58"/>
    </row>
    <row r="152" spans="13:13">
      <c r="M152" s="58"/>
    </row>
    <row r="153" spans="13:13">
      <c r="M153" s="58"/>
    </row>
    <row r="154" spans="13:13">
      <c r="M154" s="58"/>
    </row>
    <row r="155" spans="13:13">
      <c r="M155" s="58"/>
    </row>
    <row r="156" spans="13:13">
      <c r="M156" s="58"/>
    </row>
    <row r="157" spans="13:13">
      <c r="M157" s="58"/>
    </row>
    <row r="158" spans="13:13">
      <c r="M158" s="58"/>
    </row>
    <row r="159" spans="13:13">
      <c r="M159" s="58"/>
    </row>
    <row r="160" spans="13:13">
      <c r="M160" s="58"/>
    </row>
    <row r="161" spans="13:13">
      <c r="M161" s="58"/>
    </row>
    <row r="162" spans="13:13">
      <c r="M162" s="58"/>
    </row>
    <row r="163" spans="13:13">
      <c r="M163" s="58"/>
    </row>
    <row r="164" spans="13:13">
      <c r="M164" s="58"/>
    </row>
    <row r="165" spans="13:13">
      <c r="M165" s="58"/>
    </row>
    <row r="166" spans="13:13">
      <c r="M166" s="58"/>
    </row>
    <row r="167" spans="13:13">
      <c r="M167" s="58"/>
    </row>
    <row r="168" spans="13:13">
      <c r="M168" s="58"/>
    </row>
    <row r="169" spans="13:13">
      <c r="M169" s="58"/>
    </row>
    <row r="170" spans="13:13">
      <c r="M170" s="58"/>
    </row>
    <row r="171" spans="13:13">
      <c r="M171" s="58"/>
    </row>
    <row r="172" spans="13:13">
      <c r="M172" s="58"/>
    </row>
    <row r="173" spans="13:13">
      <c r="M173" s="58"/>
    </row>
    <row r="174" spans="13:13">
      <c r="M174" s="58"/>
    </row>
    <row r="175" spans="13:13">
      <c r="M175" s="58"/>
    </row>
    <row r="176" spans="13:13">
      <c r="M176" s="58"/>
    </row>
    <row r="177" spans="13:13">
      <c r="M177" s="58"/>
    </row>
    <row r="178" spans="13:13">
      <c r="M178" s="58"/>
    </row>
    <row r="179" spans="13:13">
      <c r="M179" s="58"/>
    </row>
    <row r="180" spans="13:13">
      <c r="M180" s="58"/>
    </row>
    <row r="181" spans="13:13">
      <c r="M181" s="58"/>
    </row>
    <row r="182" spans="13:13">
      <c r="M182" s="58"/>
    </row>
    <row r="183" spans="13:13">
      <c r="M183" s="58"/>
    </row>
    <row r="184" spans="13:13">
      <c r="M184" s="58"/>
    </row>
    <row r="185" spans="13:13">
      <c r="M185" s="58"/>
    </row>
    <row r="186" spans="13:13">
      <c r="M186" s="58"/>
    </row>
    <row r="187" spans="13:13">
      <c r="M187" s="58"/>
    </row>
    <row r="188" spans="13:13">
      <c r="M188" s="58"/>
    </row>
    <row r="189" spans="13:13">
      <c r="M189" s="58"/>
    </row>
    <row r="190" spans="13:13">
      <c r="M190" s="58"/>
    </row>
    <row r="191" spans="13:13">
      <c r="M191" s="58"/>
    </row>
    <row r="192" spans="13:13">
      <c r="M192" s="58"/>
    </row>
    <row r="193" spans="13:13">
      <c r="M193" s="58"/>
    </row>
    <row r="194" spans="13:13">
      <c r="M194" s="58"/>
    </row>
    <row r="195" spans="13:13">
      <c r="M195" s="58"/>
    </row>
    <row r="196" spans="13:13">
      <c r="M196" s="58"/>
    </row>
    <row r="197" spans="13:13">
      <c r="M197" s="58"/>
    </row>
    <row r="198" spans="13:13">
      <c r="M198" s="58"/>
    </row>
    <row r="199" spans="13:13">
      <c r="M199" s="58"/>
    </row>
    <row r="200" spans="13:13">
      <c r="M200" s="58"/>
    </row>
    <row r="201" spans="13:13">
      <c r="M201" s="58"/>
    </row>
    <row r="202" spans="13:13">
      <c r="M202" s="58"/>
    </row>
    <row r="203" spans="13:13">
      <c r="M203" s="58"/>
    </row>
    <row r="204" spans="13:13">
      <c r="M204" s="58"/>
    </row>
    <row r="205" spans="13:13">
      <c r="M205" s="58"/>
    </row>
    <row r="206" spans="13:13">
      <c r="M206" s="58"/>
    </row>
    <row r="207" spans="13:13">
      <c r="M207" s="58"/>
    </row>
    <row r="208" spans="13:13">
      <c r="M208" s="58"/>
    </row>
    <row r="209" spans="13:13">
      <c r="M209" s="58"/>
    </row>
    <row r="210" spans="13:13">
      <c r="M210" s="58"/>
    </row>
    <row r="211" spans="13:13">
      <c r="M211" s="58"/>
    </row>
    <row r="212" spans="13:13">
      <c r="M212" s="58"/>
    </row>
    <row r="213" spans="13:13">
      <c r="M213" s="58"/>
    </row>
    <row r="214" spans="13:13">
      <c r="M214" s="58"/>
    </row>
    <row r="215" spans="13:13">
      <c r="M215" s="58"/>
    </row>
    <row r="216" spans="13:13">
      <c r="M216" s="58"/>
    </row>
    <row r="217" spans="13:13">
      <c r="M217" s="58"/>
    </row>
    <row r="218" spans="13:13">
      <c r="M218" s="58"/>
    </row>
    <row r="219" spans="13:13">
      <c r="M219" s="58"/>
    </row>
    <row r="220" spans="13:13">
      <c r="M220" s="58"/>
    </row>
    <row r="221" spans="13:13">
      <c r="M221" s="58"/>
    </row>
    <row r="222" spans="13:13">
      <c r="M222" s="58"/>
    </row>
    <row r="223" spans="13:13">
      <c r="M223" s="58"/>
    </row>
    <row r="224" spans="13:13">
      <c r="M224" s="58"/>
    </row>
    <row r="225" spans="13:13">
      <c r="M225" s="58"/>
    </row>
    <row r="226" spans="13:13">
      <c r="M226" s="58"/>
    </row>
    <row r="227" spans="13:13">
      <c r="M227" s="58"/>
    </row>
    <row r="228" spans="13:13">
      <c r="M228" s="58"/>
    </row>
    <row r="229" spans="13:13">
      <c r="M229" s="58"/>
    </row>
    <row r="230" spans="13:13">
      <c r="M230" s="58"/>
    </row>
    <row r="231" spans="13:13">
      <c r="M231" s="58"/>
    </row>
    <row r="232" spans="13:13">
      <c r="M232" s="58"/>
    </row>
    <row r="233" spans="13:13">
      <c r="M233" s="58"/>
    </row>
    <row r="234" spans="13:13">
      <c r="M234" s="58"/>
    </row>
    <row r="235" spans="13:13">
      <c r="M235" s="58"/>
    </row>
    <row r="236" spans="13:13">
      <c r="M236" s="58"/>
    </row>
    <row r="237" spans="13:13">
      <c r="M237" s="58"/>
    </row>
    <row r="238" spans="13:13">
      <c r="M238" s="58"/>
    </row>
    <row r="239" spans="13:13">
      <c r="M239" s="58"/>
    </row>
    <row r="240" spans="13:13">
      <c r="M240" s="58"/>
    </row>
    <row r="241" spans="13:13">
      <c r="M241" s="58"/>
    </row>
    <row r="242" spans="13:13">
      <c r="M242" s="58"/>
    </row>
    <row r="243" spans="13:13">
      <c r="M243" s="58"/>
    </row>
    <row r="244" spans="13:13">
      <c r="M244" s="58"/>
    </row>
    <row r="245" spans="13:13">
      <c r="M245" s="58"/>
    </row>
    <row r="246" spans="13:13">
      <c r="M246" s="58"/>
    </row>
    <row r="247" spans="13:13">
      <c r="M247" s="58"/>
    </row>
    <row r="248" spans="13:13">
      <c r="M248" s="58"/>
    </row>
    <row r="249" spans="13:13">
      <c r="M249" s="58"/>
    </row>
    <row r="250" spans="13:13">
      <c r="M250" s="58"/>
    </row>
    <row r="251" spans="13:13">
      <c r="M251" s="58"/>
    </row>
    <row r="252" spans="13:13">
      <c r="M252" s="58"/>
    </row>
    <row r="253" spans="13:13">
      <c r="M253" s="58"/>
    </row>
    <row r="254" spans="13:13">
      <c r="M254" s="58"/>
    </row>
    <row r="255" spans="13:13">
      <c r="M255" s="58"/>
    </row>
    <row r="256" spans="13:13">
      <c r="M256" s="58"/>
    </row>
    <row r="257" spans="13:13">
      <c r="M257" s="58"/>
    </row>
    <row r="258" spans="13:13">
      <c r="M258" s="58"/>
    </row>
    <row r="259" spans="13:13">
      <c r="M259" s="58"/>
    </row>
    <row r="260" spans="13:13">
      <c r="M260" s="58"/>
    </row>
    <row r="261" spans="13:13">
      <c r="M261" s="58"/>
    </row>
    <row r="262" spans="13:13">
      <c r="M262" s="58"/>
    </row>
    <row r="263" spans="13:13">
      <c r="M263" s="58"/>
    </row>
    <row r="264" spans="13:13">
      <c r="M264" s="58"/>
    </row>
    <row r="265" spans="13:13">
      <c r="M265" s="58"/>
    </row>
    <row r="266" spans="13:13">
      <c r="M266" s="58"/>
    </row>
    <row r="267" spans="13:13">
      <c r="M267" s="58"/>
    </row>
    <row r="268" spans="13:13">
      <c r="M268" s="58"/>
    </row>
    <row r="269" spans="13:13">
      <c r="M269" s="58"/>
    </row>
    <row r="270" spans="13:13">
      <c r="M270" s="58"/>
    </row>
    <row r="271" spans="13:13">
      <c r="M271" s="58"/>
    </row>
    <row r="272" spans="13:13">
      <c r="M272" s="58"/>
    </row>
    <row r="273" spans="13:13">
      <c r="M273" s="58"/>
    </row>
    <row r="274" spans="13:13">
      <c r="M274" s="58"/>
    </row>
    <row r="275" spans="13:13">
      <c r="M275" s="58"/>
    </row>
    <row r="276" spans="13:13">
      <c r="M276" s="58"/>
    </row>
    <row r="277" spans="13:13">
      <c r="M277" s="58"/>
    </row>
    <row r="278" spans="13:13">
      <c r="M278" s="58"/>
    </row>
    <row r="279" spans="13:13">
      <c r="M279" s="58"/>
    </row>
    <row r="280" spans="13:13">
      <c r="M280" s="58"/>
    </row>
    <row r="281" spans="13:13">
      <c r="M281" s="58"/>
    </row>
    <row r="282" spans="13:13">
      <c r="M282" s="58"/>
    </row>
    <row r="283" spans="13:13">
      <c r="M283" s="58"/>
    </row>
    <row r="284" spans="13:13">
      <c r="M284" s="58"/>
    </row>
    <row r="285" spans="13:13">
      <c r="M285" s="58"/>
    </row>
    <row r="286" spans="13:13">
      <c r="M286" s="58"/>
    </row>
    <row r="287" spans="13:13">
      <c r="M287" s="58"/>
    </row>
    <row r="288" spans="13:13">
      <c r="M288" s="58"/>
    </row>
    <row r="289" spans="13:13">
      <c r="M289" s="58"/>
    </row>
    <row r="290" spans="13:13">
      <c r="M290" s="58"/>
    </row>
    <row r="291" spans="13:13">
      <c r="M291" s="58"/>
    </row>
    <row r="292" spans="13:13">
      <c r="M292" s="58"/>
    </row>
    <row r="293" spans="13:13">
      <c r="M293" s="58"/>
    </row>
    <row r="294" spans="13:13">
      <c r="M294" s="58"/>
    </row>
    <row r="295" spans="13:13">
      <c r="M295" s="58"/>
    </row>
    <row r="296" spans="13:13">
      <c r="M296" s="58"/>
    </row>
    <row r="297" spans="13:13">
      <c r="M297" s="58"/>
    </row>
    <row r="298" spans="13:13">
      <c r="M298" s="58"/>
    </row>
    <row r="299" spans="13:13">
      <c r="M299" s="58"/>
    </row>
    <row r="300" spans="13:13">
      <c r="M300" s="58"/>
    </row>
    <row r="301" spans="13:13">
      <c r="M301" s="58"/>
    </row>
    <row r="302" spans="13:13">
      <c r="M302" s="58"/>
    </row>
    <row r="303" spans="13:13">
      <c r="M303" s="58"/>
    </row>
    <row r="304" spans="13:13">
      <c r="M304" s="58"/>
    </row>
    <row r="305" spans="13:13">
      <c r="M305" s="58"/>
    </row>
    <row r="306" spans="13:13">
      <c r="M306" s="58"/>
    </row>
    <row r="307" spans="13:13">
      <c r="M307" s="58"/>
    </row>
    <row r="308" spans="13:13">
      <c r="M308" s="58"/>
    </row>
    <row r="309" spans="13:13">
      <c r="M309" s="58"/>
    </row>
    <row r="310" spans="13:13">
      <c r="M310" s="58"/>
    </row>
    <row r="311" spans="13:13">
      <c r="M311" s="58"/>
    </row>
    <row r="312" spans="13:13">
      <c r="M312" s="58"/>
    </row>
    <row r="313" spans="13:13">
      <c r="M313" s="58"/>
    </row>
    <row r="314" spans="13:13">
      <c r="M314" s="58"/>
    </row>
    <row r="315" spans="13:13">
      <c r="M315" s="58"/>
    </row>
    <row r="316" spans="13:13">
      <c r="M316" s="58"/>
    </row>
    <row r="317" spans="13:13">
      <c r="M317" s="58"/>
    </row>
    <row r="318" spans="13:13">
      <c r="M318" s="58"/>
    </row>
    <row r="319" spans="13:13">
      <c r="M319" s="58"/>
    </row>
    <row r="320" spans="13:13">
      <c r="M320" s="58"/>
    </row>
    <row r="321" spans="13:13">
      <c r="M321" s="58"/>
    </row>
    <row r="322" spans="13:13">
      <c r="M322" s="58"/>
    </row>
    <row r="323" spans="13:13">
      <c r="M323" s="58"/>
    </row>
    <row r="324" spans="13:13">
      <c r="M324" s="58"/>
    </row>
    <row r="325" spans="13:13">
      <c r="M325" s="58"/>
    </row>
    <row r="326" spans="13:13">
      <c r="M326" s="58"/>
    </row>
    <row r="327" spans="13:13">
      <c r="M327" s="58"/>
    </row>
    <row r="328" spans="13:13">
      <c r="M328" s="58"/>
    </row>
    <row r="329" spans="13:13">
      <c r="M329" s="58"/>
    </row>
    <row r="330" spans="13:13">
      <c r="M330" s="58"/>
    </row>
    <row r="331" spans="13:13">
      <c r="M331" s="58"/>
    </row>
    <row r="332" spans="13:13">
      <c r="M332" s="58"/>
    </row>
    <row r="333" spans="13:13">
      <c r="M333" s="58"/>
    </row>
    <row r="334" spans="13:13">
      <c r="M334" s="58"/>
    </row>
    <row r="335" spans="13:13">
      <c r="M335" s="58"/>
    </row>
    <row r="336" spans="13:13">
      <c r="M336" s="58"/>
    </row>
    <row r="337" spans="13:13">
      <c r="M337" s="58"/>
    </row>
    <row r="338" spans="13:13">
      <c r="M338" s="58"/>
    </row>
    <row r="339" spans="13:13">
      <c r="M339" s="58"/>
    </row>
    <row r="340" spans="13:13">
      <c r="M340" s="58"/>
    </row>
    <row r="341" spans="13:13">
      <c r="M341" s="58"/>
    </row>
    <row r="342" spans="13:13">
      <c r="M342" s="58"/>
    </row>
    <row r="343" spans="13:13">
      <c r="M343" s="58"/>
    </row>
    <row r="344" spans="13:13">
      <c r="M344" s="58"/>
    </row>
    <row r="345" spans="13:13">
      <c r="M345" s="58"/>
    </row>
    <row r="346" spans="13:13">
      <c r="M346" s="58"/>
    </row>
    <row r="347" spans="13:13">
      <c r="M347" s="58"/>
    </row>
    <row r="348" spans="13:13">
      <c r="M348" s="58"/>
    </row>
    <row r="349" spans="13:13">
      <c r="M349" s="58"/>
    </row>
    <row r="350" spans="13:13">
      <c r="M350" s="58"/>
    </row>
    <row r="351" spans="13:13">
      <c r="M351" s="58"/>
    </row>
    <row r="352" spans="13:13">
      <c r="M352" s="58"/>
    </row>
    <row r="353" spans="13:13">
      <c r="M353" s="58"/>
    </row>
    <row r="354" spans="13:13">
      <c r="M354" s="58"/>
    </row>
    <row r="355" spans="13:13">
      <c r="M355" s="58"/>
    </row>
    <row r="356" spans="13:13">
      <c r="M356" s="58"/>
    </row>
    <row r="357" spans="13:13">
      <c r="M357" s="58"/>
    </row>
    <row r="358" spans="13:13">
      <c r="M358" s="58"/>
    </row>
    <row r="359" spans="13:13">
      <c r="M359" s="58"/>
    </row>
    <row r="360" spans="13:13">
      <c r="M360" s="58"/>
    </row>
    <row r="361" spans="13:13">
      <c r="M361" s="58"/>
    </row>
    <row r="362" spans="13:13">
      <c r="M362" s="58"/>
    </row>
    <row r="363" spans="13:13">
      <c r="M363" s="58"/>
    </row>
    <row r="364" spans="13:13">
      <c r="M364" s="58"/>
    </row>
    <row r="365" spans="13:13">
      <c r="M365" s="58"/>
    </row>
    <row r="366" spans="13:13">
      <c r="M366" s="58"/>
    </row>
    <row r="367" spans="13:13">
      <c r="M367" s="58"/>
    </row>
    <row r="368" spans="13:13">
      <c r="M368" s="58"/>
    </row>
    <row r="369" spans="13:13">
      <c r="M369" s="58"/>
    </row>
    <row r="370" spans="13:13">
      <c r="M370" s="58"/>
    </row>
    <row r="371" spans="13:13">
      <c r="M371" s="58"/>
    </row>
    <row r="372" spans="13:13">
      <c r="M372" s="58"/>
    </row>
    <row r="373" spans="13:13">
      <c r="M373" s="58"/>
    </row>
    <row r="374" spans="13:13">
      <c r="M374" s="58"/>
    </row>
    <row r="375" spans="13:13">
      <c r="M375" s="58"/>
    </row>
    <row r="376" spans="13:13">
      <c r="M376" s="58"/>
    </row>
    <row r="377" spans="13:13">
      <c r="M377" s="58"/>
    </row>
    <row r="378" spans="13:13">
      <c r="M378" s="58"/>
    </row>
    <row r="379" spans="13:13">
      <c r="M379" s="58"/>
    </row>
    <row r="380" spans="13:13">
      <c r="M380" s="58"/>
    </row>
    <row r="381" spans="13:13">
      <c r="M381" s="58"/>
    </row>
    <row r="382" spans="13:13">
      <c r="M382" s="58"/>
    </row>
    <row r="383" spans="13:13">
      <c r="M383" s="58"/>
    </row>
    <row r="384" spans="13:13">
      <c r="M384" s="58"/>
    </row>
    <row r="385" spans="13:13">
      <c r="M385" s="58"/>
    </row>
    <row r="386" spans="13:13">
      <c r="M386" s="58"/>
    </row>
    <row r="387" spans="13:13">
      <c r="M387" s="58"/>
    </row>
    <row r="388" spans="13:13">
      <c r="M388" s="58"/>
    </row>
    <row r="389" spans="13:13">
      <c r="M389" s="58"/>
    </row>
    <row r="390" spans="13:13">
      <c r="M390" s="58"/>
    </row>
    <row r="391" spans="13:13">
      <c r="M391" s="58"/>
    </row>
    <row r="392" spans="13:13">
      <c r="M392" s="58"/>
    </row>
    <row r="393" spans="13:13">
      <c r="M393" s="58"/>
    </row>
    <row r="394" spans="13:13">
      <c r="M394" s="58"/>
    </row>
    <row r="395" spans="13:13">
      <c r="M395" s="58"/>
    </row>
    <row r="396" spans="13:13">
      <c r="M396" s="58"/>
    </row>
    <row r="397" spans="13:13">
      <c r="M397" s="58"/>
    </row>
    <row r="398" spans="13:13">
      <c r="M398" s="58"/>
    </row>
    <row r="399" spans="13:13">
      <c r="M399" s="58"/>
    </row>
    <row r="400" spans="13:13">
      <c r="M400" s="58"/>
    </row>
    <row r="401" spans="13:13">
      <c r="M401" s="58"/>
    </row>
    <row r="402" spans="13:13">
      <c r="M402" s="58"/>
    </row>
    <row r="403" spans="13:13">
      <c r="M403" s="58"/>
    </row>
    <row r="404" spans="13:13">
      <c r="M404" s="58"/>
    </row>
    <row r="405" spans="13:13">
      <c r="M405" s="58"/>
    </row>
    <row r="406" spans="13:13">
      <c r="M406" s="58"/>
    </row>
    <row r="407" spans="13:13">
      <c r="M407" s="58"/>
    </row>
    <row r="408" spans="13:13">
      <c r="M408" s="58"/>
    </row>
    <row r="409" spans="13:13">
      <c r="M409" s="58"/>
    </row>
    <row r="410" spans="13:13">
      <c r="M410" s="58"/>
    </row>
    <row r="411" spans="13:13">
      <c r="M411" s="58"/>
    </row>
    <row r="412" spans="13:13">
      <c r="M412" s="58"/>
    </row>
    <row r="413" spans="13:13">
      <c r="M413" s="58"/>
    </row>
    <row r="414" spans="13:13">
      <c r="M414" s="58"/>
    </row>
    <row r="415" spans="13:13">
      <c r="M415" s="58"/>
    </row>
    <row r="416" spans="13:13">
      <c r="M416" s="58"/>
    </row>
    <row r="417" spans="13:13">
      <c r="M417" s="58"/>
    </row>
    <row r="418" spans="13:13">
      <c r="M418" s="58"/>
    </row>
    <row r="419" spans="13:13">
      <c r="M419" s="58"/>
    </row>
    <row r="420" spans="13:13">
      <c r="M420" s="58"/>
    </row>
    <row r="421" spans="13:13">
      <c r="M421" s="58"/>
    </row>
    <row r="422" spans="13:13">
      <c r="M422" s="58"/>
    </row>
    <row r="423" spans="13:13">
      <c r="M423" s="58"/>
    </row>
    <row r="424" spans="13:13">
      <c r="M424" s="58"/>
    </row>
    <row r="425" spans="13:13">
      <c r="M425" s="58"/>
    </row>
    <row r="426" spans="13:13">
      <c r="M426" s="58"/>
    </row>
    <row r="427" spans="13:13">
      <c r="M427" s="58"/>
    </row>
    <row r="428" spans="13:13">
      <c r="M428" s="58"/>
    </row>
    <row r="429" spans="13:13">
      <c r="M429" s="58"/>
    </row>
    <row r="430" spans="13:13">
      <c r="M430" s="58"/>
    </row>
    <row r="431" spans="13:13">
      <c r="M431" s="58"/>
    </row>
    <row r="432" spans="13:13">
      <c r="M432" s="58"/>
    </row>
    <row r="433" spans="13:13">
      <c r="M433" s="58"/>
    </row>
    <row r="434" spans="13:13">
      <c r="M434" s="58"/>
    </row>
    <row r="435" spans="13:13">
      <c r="M435" s="58"/>
    </row>
    <row r="436" spans="13:13">
      <c r="M436" s="58"/>
    </row>
    <row r="437" spans="13:13">
      <c r="M437" s="58"/>
    </row>
    <row r="438" spans="13:13">
      <c r="M438" s="58"/>
    </row>
    <row r="439" spans="13:13">
      <c r="M439" s="58"/>
    </row>
    <row r="440" spans="13:13">
      <c r="M440" s="58"/>
    </row>
    <row r="441" spans="13:13">
      <c r="M441" s="58"/>
    </row>
    <row r="442" spans="13:13">
      <c r="M442" s="58"/>
    </row>
    <row r="443" spans="13:13">
      <c r="M443" s="58"/>
    </row>
    <row r="444" spans="13:13">
      <c r="M444" s="58"/>
    </row>
    <row r="445" spans="13:13">
      <c r="M445" s="58"/>
    </row>
    <row r="446" spans="13:13">
      <c r="M446" s="58"/>
    </row>
    <row r="447" spans="13:13">
      <c r="M447" s="58"/>
    </row>
    <row r="448" spans="13:13">
      <c r="M448" s="58"/>
    </row>
    <row r="449" spans="13:13">
      <c r="M449" s="58"/>
    </row>
    <row r="450" spans="13:13">
      <c r="M450" s="58"/>
    </row>
    <row r="451" spans="13:13">
      <c r="M451" s="58"/>
    </row>
    <row r="452" spans="13:13">
      <c r="M452" s="58"/>
    </row>
    <row r="453" spans="13:13">
      <c r="M453" s="58"/>
    </row>
    <row r="454" spans="13:13">
      <c r="M454" s="58"/>
    </row>
    <row r="455" spans="13:13">
      <c r="M455" s="58"/>
    </row>
    <row r="456" spans="13:13">
      <c r="M456" s="58"/>
    </row>
    <row r="457" spans="13:13">
      <c r="M457" s="58"/>
    </row>
    <row r="458" spans="13:13">
      <c r="M458" s="58"/>
    </row>
    <row r="459" spans="13:13">
      <c r="M459" s="58"/>
    </row>
    <row r="460" spans="13:13">
      <c r="M460" s="58"/>
    </row>
    <row r="461" spans="13:13">
      <c r="M461" s="58"/>
    </row>
    <row r="462" spans="13:13">
      <c r="M462" s="58"/>
    </row>
    <row r="463" spans="13:13">
      <c r="M463" s="58"/>
    </row>
    <row r="464" spans="13:13">
      <c r="M464" s="58"/>
    </row>
    <row r="465" spans="13:13">
      <c r="M465" s="58"/>
    </row>
    <row r="466" spans="13:13">
      <c r="M466" s="58"/>
    </row>
    <row r="467" spans="13:13">
      <c r="M467" s="58"/>
    </row>
    <row r="468" spans="13:13">
      <c r="M468" s="58"/>
    </row>
    <row r="469" spans="13:13">
      <c r="M469" s="58"/>
    </row>
    <row r="470" spans="13:13">
      <c r="M470" s="58"/>
    </row>
    <row r="471" spans="13:13">
      <c r="M471" s="58"/>
    </row>
    <row r="472" spans="13:13">
      <c r="M472" s="58"/>
    </row>
    <row r="473" spans="13:13">
      <c r="M473" s="58"/>
    </row>
    <row r="474" spans="13:13">
      <c r="M474" s="58"/>
    </row>
    <row r="475" spans="13:13">
      <c r="M475" s="58"/>
    </row>
    <row r="476" spans="13:13">
      <c r="M476" s="58"/>
    </row>
    <row r="477" spans="13:13">
      <c r="M477" s="58"/>
    </row>
    <row r="478" spans="13:13">
      <c r="M478" s="58"/>
    </row>
    <row r="479" spans="13:13">
      <c r="M479" s="58"/>
    </row>
    <row r="480" spans="13:13">
      <c r="M480" s="58"/>
    </row>
    <row r="481" spans="13:13">
      <c r="M481" s="58"/>
    </row>
    <row r="482" spans="13:13">
      <c r="M482" s="58"/>
    </row>
    <row r="483" spans="13:13">
      <c r="M483" s="58"/>
    </row>
    <row r="484" spans="13:13">
      <c r="M484" s="58"/>
    </row>
    <row r="485" spans="13:13">
      <c r="M485" s="58"/>
    </row>
    <row r="486" spans="13:13">
      <c r="M486" s="58"/>
    </row>
    <row r="487" spans="13:13">
      <c r="M487" s="58"/>
    </row>
    <row r="488" spans="13:13">
      <c r="M488" s="58"/>
    </row>
    <row r="489" spans="13:13">
      <c r="M489" s="58"/>
    </row>
  </sheetData>
  <mergeCells count="18">
    <mergeCell ref="O6:O7"/>
    <mergeCell ref="A1:N1"/>
    <mergeCell ref="A6:A7"/>
    <mergeCell ref="B6:B7"/>
    <mergeCell ref="C6:C7"/>
    <mergeCell ref="D6:D7"/>
    <mergeCell ref="E6:E7"/>
    <mergeCell ref="E4:I4"/>
    <mergeCell ref="F6:I6"/>
    <mergeCell ref="J6:J7"/>
    <mergeCell ref="E2:I2"/>
    <mergeCell ref="L2:N2"/>
    <mergeCell ref="E3:I3"/>
    <mergeCell ref="L3:N3"/>
    <mergeCell ref="K6:K7"/>
    <mergeCell ref="N6:N7"/>
    <mergeCell ref="L6:L7"/>
    <mergeCell ref="M6:M7"/>
  </mergeCells>
  <phoneticPr fontId="2" type="noConversion"/>
  <pageMargins left="0.23622047244094491" right="0.23622047244094491" top="0.15748031496062992" bottom="0.35433070866141736" header="0.31496062992125984" footer="0.31496062992125984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R97"/>
  <sheetViews>
    <sheetView tabSelected="1" workbookViewId="0">
      <selection activeCell="E81" sqref="E81"/>
    </sheetView>
  </sheetViews>
  <sheetFormatPr defaultRowHeight="12.75"/>
  <cols>
    <col min="1" max="1" width="4.7109375" customWidth="1"/>
    <col min="2" max="2" width="20.28515625" style="63" customWidth="1"/>
    <col min="3" max="3" width="5.7109375" style="34" customWidth="1"/>
    <col min="4" max="4" width="13.42578125" style="63" customWidth="1"/>
    <col min="5" max="5" width="8" customWidth="1"/>
    <col min="6" max="6" width="7.85546875" customWidth="1"/>
    <col min="7" max="7" width="6.42578125" customWidth="1"/>
    <col min="8" max="8" width="6.5703125" customWidth="1"/>
    <col min="9" max="9" width="8.140625" customWidth="1"/>
    <col min="10" max="10" width="7.85546875" customWidth="1"/>
    <col min="11" max="11" width="7.5703125" customWidth="1"/>
    <col min="12" max="12" width="8.5703125" customWidth="1"/>
    <col min="13" max="13" width="8.42578125" customWidth="1"/>
    <col min="15" max="15" width="6.42578125" style="48" customWidth="1"/>
    <col min="16" max="16" width="9.85546875" customWidth="1"/>
    <col min="17" max="17" width="6.42578125" style="34" customWidth="1"/>
  </cols>
  <sheetData>
    <row r="1" spans="1:18" ht="60.75" customHeight="1">
      <c r="A1" s="282" t="s">
        <v>25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184"/>
    </row>
    <row r="2" spans="1:18" ht="26.25" customHeight="1">
      <c r="A2" s="4"/>
      <c r="E2" s="288" t="s">
        <v>15</v>
      </c>
      <c r="F2" s="288"/>
      <c r="G2" s="288"/>
      <c r="H2" s="288"/>
      <c r="I2" s="288"/>
      <c r="J2" s="288"/>
      <c r="K2" s="288"/>
      <c r="N2" s="283" t="s">
        <v>9</v>
      </c>
      <c r="O2" s="283"/>
      <c r="P2" s="283"/>
    </row>
    <row r="3" spans="1:18" ht="17.25" customHeight="1">
      <c r="E3" s="289" t="s">
        <v>19</v>
      </c>
      <c r="F3" s="289"/>
      <c r="G3" s="289"/>
      <c r="H3" s="289"/>
      <c r="I3" s="289"/>
      <c r="J3" s="289"/>
      <c r="K3" s="289"/>
      <c r="N3" s="283" t="s">
        <v>26</v>
      </c>
      <c r="O3" s="283"/>
      <c r="P3" s="283"/>
    </row>
    <row r="4" spans="1:18">
      <c r="B4" s="63" t="s">
        <v>0</v>
      </c>
      <c r="E4" s="272" t="s">
        <v>30</v>
      </c>
      <c r="F4" s="272"/>
      <c r="G4" s="272"/>
      <c r="H4" s="272"/>
      <c r="I4" s="272"/>
      <c r="J4" s="272"/>
      <c r="K4" s="272"/>
    </row>
    <row r="5" spans="1:18" ht="13.5" thickBot="1">
      <c r="B5" s="64">
        <v>1.7361111111111112E-4</v>
      </c>
      <c r="C5" s="39"/>
      <c r="D5" s="64"/>
    </row>
    <row r="6" spans="1:18">
      <c r="A6" s="268" t="s">
        <v>1</v>
      </c>
      <c r="B6" s="276" t="s">
        <v>2</v>
      </c>
      <c r="C6" s="274" t="s">
        <v>14</v>
      </c>
      <c r="D6" s="276" t="s">
        <v>10</v>
      </c>
      <c r="E6" s="266" t="s">
        <v>4</v>
      </c>
      <c r="F6" s="273" t="s">
        <v>3</v>
      </c>
      <c r="G6" s="273"/>
      <c r="H6" s="273"/>
      <c r="I6" s="273"/>
      <c r="J6" s="273"/>
      <c r="K6" s="273"/>
      <c r="L6" s="266" t="s">
        <v>5</v>
      </c>
      <c r="M6" s="266" t="s">
        <v>6</v>
      </c>
      <c r="N6" s="284" t="s">
        <v>8</v>
      </c>
      <c r="O6" s="286" t="s">
        <v>7</v>
      </c>
      <c r="P6" s="292" t="s">
        <v>36</v>
      </c>
      <c r="Q6" s="278" t="s">
        <v>310</v>
      </c>
    </row>
    <row r="7" spans="1:18" ht="34.5" thickBot="1">
      <c r="A7" s="269"/>
      <c r="B7" s="277"/>
      <c r="C7" s="275"/>
      <c r="D7" s="277"/>
      <c r="E7" s="267"/>
      <c r="F7" s="173" t="s">
        <v>13</v>
      </c>
      <c r="G7" s="31" t="s">
        <v>174</v>
      </c>
      <c r="H7" s="30" t="s">
        <v>11</v>
      </c>
      <c r="I7" s="31" t="s">
        <v>37</v>
      </c>
      <c r="J7" s="31" t="s">
        <v>307</v>
      </c>
      <c r="K7" s="174" t="s">
        <v>308</v>
      </c>
      <c r="L7" s="267"/>
      <c r="M7" s="267"/>
      <c r="N7" s="285"/>
      <c r="O7" s="287"/>
      <c r="P7" s="293"/>
      <c r="Q7" s="279"/>
    </row>
    <row r="8" spans="1:18" ht="18.75" customHeight="1">
      <c r="A8" s="116">
        <v>16</v>
      </c>
      <c r="B8" s="161" t="s">
        <v>70</v>
      </c>
      <c r="C8" s="162">
        <v>2</v>
      </c>
      <c r="D8" s="107" t="s">
        <v>50</v>
      </c>
      <c r="E8" s="15">
        <v>1.4467592592592594E-3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4">
        <f t="shared" ref="L8:L83" si="0">SUM(F8:K8)</f>
        <v>0</v>
      </c>
      <c r="M8" s="15">
        <f t="shared" ref="M8:M83" si="1">L8*$B$5</f>
        <v>0</v>
      </c>
      <c r="N8" s="129">
        <f t="shared" ref="N8:N83" si="2">M8+E8</f>
        <v>1.4467592592592594E-3</v>
      </c>
      <c r="O8" s="257" t="s">
        <v>137</v>
      </c>
      <c r="P8" s="121"/>
      <c r="Q8" s="185">
        <v>2</v>
      </c>
      <c r="R8" s="8"/>
    </row>
    <row r="9" spans="1:18" ht="17.25" customHeight="1">
      <c r="A9" s="158">
        <v>8</v>
      </c>
      <c r="B9" s="69" t="s">
        <v>56</v>
      </c>
      <c r="C9" s="40">
        <v>2</v>
      </c>
      <c r="D9" s="79" t="s">
        <v>57</v>
      </c>
      <c r="E9" s="6">
        <v>1.5509259259259261E-3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5">
        <f>SUM(F9:K9)</f>
        <v>0</v>
      </c>
      <c r="M9" s="6">
        <f>L9*$B$5</f>
        <v>0</v>
      </c>
      <c r="N9" s="46">
        <f>M9+E9</f>
        <v>1.5509259259259261E-3</v>
      </c>
      <c r="O9" s="258" t="s">
        <v>138</v>
      </c>
      <c r="P9" s="168">
        <f>N9-$N$8</f>
        <v>1.0416666666666669E-4</v>
      </c>
      <c r="Q9" s="186">
        <v>2</v>
      </c>
      <c r="R9" s="8"/>
    </row>
    <row r="10" spans="1:18" ht="17.25" customHeight="1">
      <c r="A10" s="158">
        <v>35</v>
      </c>
      <c r="B10" s="69" t="s">
        <v>90</v>
      </c>
      <c r="C10" s="40">
        <v>2</v>
      </c>
      <c r="D10" s="79" t="s">
        <v>50</v>
      </c>
      <c r="E10" s="6">
        <v>1.5509259259259261E-3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5">
        <f>SUM(F10:K10)</f>
        <v>0</v>
      </c>
      <c r="M10" s="6">
        <f>L10*$B$5</f>
        <v>0</v>
      </c>
      <c r="N10" s="46">
        <f>M10+E10</f>
        <v>1.5509259259259261E-3</v>
      </c>
      <c r="O10" s="258" t="s">
        <v>139</v>
      </c>
      <c r="P10" s="168">
        <f>N10-$N$8</f>
        <v>1.0416666666666669E-4</v>
      </c>
      <c r="Q10" s="186">
        <v>2</v>
      </c>
      <c r="R10" s="8"/>
    </row>
    <row r="11" spans="1:18" ht="15.75">
      <c r="A11" s="158">
        <v>33</v>
      </c>
      <c r="B11" s="71" t="s">
        <v>88</v>
      </c>
      <c r="C11" s="40">
        <v>3</v>
      </c>
      <c r="D11" s="80" t="s">
        <v>62</v>
      </c>
      <c r="E11" s="6">
        <v>1.5509259259259261E-3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5">
        <f t="shared" si="0"/>
        <v>0</v>
      </c>
      <c r="M11" s="6">
        <f t="shared" si="1"/>
        <v>0</v>
      </c>
      <c r="N11" s="46">
        <f t="shared" si="2"/>
        <v>1.5509259259259261E-3</v>
      </c>
      <c r="O11" s="245" t="s">
        <v>140</v>
      </c>
      <c r="P11" s="168">
        <f>N11-$N$8</f>
        <v>1.0416666666666669E-4</v>
      </c>
      <c r="Q11" s="186">
        <v>2</v>
      </c>
      <c r="R11" s="8"/>
    </row>
    <row r="12" spans="1:18" ht="15.75">
      <c r="A12" s="158">
        <v>5</v>
      </c>
      <c r="B12" s="69" t="s">
        <v>49</v>
      </c>
      <c r="C12" s="40">
        <v>2</v>
      </c>
      <c r="D12" s="79" t="s">
        <v>50</v>
      </c>
      <c r="E12" s="6">
        <v>1.6666666666666668E-3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5">
        <f t="shared" si="0"/>
        <v>0</v>
      </c>
      <c r="M12" s="6">
        <f t="shared" si="1"/>
        <v>0</v>
      </c>
      <c r="N12" s="46">
        <f t="shared" si="2"/>
        <v>1.6666666666666668E-3</v>
      </c>
      <c r="O12" s="245" t="s">
        <v>141</v>
      </c>
      <c r="P12" s="168">
        <f t="shared" ref="P12:P44" si="3">N12-$N$8</f>
        <v>2.1990740740740738E-4</v>
      </c>
      <c r="Q12" s="186">
        <v>3</v>
      </c>
      <c r="R12" s="8"/>
    </row>
    <row r="13" spans="1:18" ht="15.75">
      <c r="A13" s="158">
        <v>31</v>
      </c>
      <c r="B13" s="69" t="s">
        <v>86</v>
      </c>
      <c r="C13" s="40">
        <v>2</v>
      </c>
      <c r="D13" s="79" t="s">
        <v>50</v>
      </c>
      <c r="E13" s="6">
        <v>1.7245370370370372E-3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5">
        <f t="shared" si="0"/>
        <v>0</v>
      </c>
      <c r="M13" s="6">
        <f t="shared" si="1"/>
        <v>0</v>
      </c>
      <c r="N13" s="46">
        <f t="shared" si="2"/>
        <v>1.7245370370370372E-3</v>
      </c>
      <c r="O13" s="49" t="s">
        <v>142</v>
      </c>
      <c r="P13" s="168">
        <f t="shared" si="3"/>
        <v>2.7777777777777783E-4</v>
      </c>
      <c r="Q13" s="186">
        <v>3</v>
      </c>
      <c r="R13" s="8"/>
    </row>
    <row r="14" spans="1:18" ht="15.75">
      <c r="A14" s="158">
        <v>2</v>
      </c>
      <c r="B14" s="69" t="s">
        <v>42</v>
      </c>
      <c r="C14" s="40">
        <v>1</v>
      </c>
      <c r="D14" s="79" t="s">
        <v>43</v>
      </c>
      <c r="E14" s="6">
        <v>1.8055555555555557E-3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5">
        <f t="shared" si="0"/>
        <v>0</v>
      </c>
      <c r="M14" s="6">
        <f t="shared" si="1"/>
        <v>0</v>
      </c>
      <c r="N14" s="46">
        <f t="shared" si="2"/>
        <v>1.8055555555555557E-3</v>
      </c>
      <c r="O14" s="49" t="s">
        <v>143</v>
      </c>
      <c r="P14" s="168">
        <f t="shared" si="3"/>
        <v>3.5879629629629629E-4</v>
      </c>
      <c r="Q14" s="186">
        <v>3</v>
      </c>
      <c r="R14" s="8"/>
    </row>
    <row r="15" spans="1:18" ht="15.75">
      <c r="A15" s="158">
        <v>28</v>
      </c>
      <c r="B15" s="69" t="s">
        <v>83</v>
      </c>
      <c r="C15" s="40">
        <v>2</v>
      </c>
      <c r="D15" s="79" t="s">
        <v>57</v>
      </c>
      <c r="E15" s="6">
        <v>1.8518518518518517E-3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5">
        <f t="shared" si="0"/>
        <v>0</v>
      </c>
      <c r="M15" s="6">
        <f t="shared" si="1"/>
        <v>0</v>
      </c>
      <c r="N15" s="46">
        <f t="shared" si="2"/>
        <v>1.8518518518518517E-3</v>
      </c>
      <c r="O15" s="49" t="s">
        <v>144</v>
      </c>
      <c r="P15" s="168">
        <f t="shared" si="3"/>
        <v>4.0509259259259231E-4</v>
      </c>
      <c r="Q15" s="186">
        <v>3</v>
      </c>
      <c r="R15" s="8"/>
    </row>
    <row r="16" spans="1:18" ht="15.75">
      <c r="A16" s="158">
        <v>19</v>
      </c>
      <c r="B16" s="69" t="s">
        <v>73</v>
      </c>
      <c r="C16" s="40">
        <v>2</v>
      </c>
      <c r="D16" s="79" t="s">
        <v>57</v>
      </c>
      <c r="E16" s="6">
        <v>1.8981481481481482E-3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5">
        <f t="shared" si="0"/>
        <v>0</v>
      </c>
      <c r="M16" s="6">
        <f t="shared" si="1"/>
        <v>0</v>
      </c>
      <c r="N16" s="46">
        <f t="shared" si="2"/>
        <v>1.8981481481481482E-3</v>
      </c>
      <c r="O16" s="49" t="s">
        <v>145</v>
      </c>
      <c r="P16" s="168">
        <f t="shared" si="3"/>
        <v>4.5138888888888876E-4</v>
      </c>
      <c r="Q16" s="186">
        <v>3</v>
      </c>
      <c r="R16" s="8"/>
    </row>
    <row r="17" spans="1:18" ht="15.75">
      <c r="A17" s="158">
        <v>13</v>
      </c>
      <c r="B17" s="69" t="s">
        <v>67</v>
      </c>
      <c r="C17" s="3"/>
      <c r="D17" s="79" t="s">
        <v>41</v>
      </c>
      <c r="E17" s="6">
        <v>2.1759259259259258E-3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5">
        <f t="shared" si="0"/>
        <v>0</v>
      </c>
      <c r="M17" s="6">
        <f t="shared" si="1"/>
        <v>0</v>
      </c>
      <c r="N17" s="46">
        <f t="shared" si="2"/>
        <v>2.1759259259259258E-3</v>
      </c>
      <c r="O17" s="49" t="s">
        <v>146</v>
      </c>
      <c r="P17" s="168">
        <f t="shared" si="3"/>
        <v>7.2916666666666637E-4</v>
      </c>
      <c r="Q17" s="186" t="s">
        <v>76</v>
      </c>
      <c r="R17" s="8"/>
    </row>
    <row r="18" spans="1:18" ht="15.75">
      <c r="A18" s="158">
        <v>20</v>
      </c>
      <c r="B18" s="69" t="s">
        <v>74</v>
      </c>
      <c r="C18" s="40">
        <v>2</v>
      </c>
      <c r="D18" s="80" t="s">
        <v>62</v>
      </c>
      <c r="E18" s="6">
        <v>2.2106481481481478E-3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5">
        <f t="shared" si="0"/>
        <v>0</v>
      </c>
      <c r="M18" s="6">
        <f t="shared" si="1"/>
        <v>0</v>
      </c>
      <c r="N18" s="46">
        <f t="shared" si="2"/>
        <v>2.2106481481481478E-3</v>
      </c>
      <c r="O18" s="49" t="s">
        <v>147</v>
      </c>
      <c r="P18" s="168">
        <f t="shared" si="3"/>
        <v>7.6388888888888839E-4</v>
      </c>
      <c r="Q18" s="186" t="s">
        <v>76</v>
      </c>
      <c r="R18" s="8"/>
    </row>
    <row r="19" spans="1:18" ht="15.75">
      <c r="A19" s="158">
        <v>24</v>
      </c>
      <c r="B19" s="69" t="s">
        <v>79</v>
      </c>
      <c r="C19" s="40">
        <v>2</v>
      </c>
      <c r="D19" s="79" t="s">
        <v>48</v>
      </c>
      <c r="E19" s="6">
        <v>2.2569444444444447E-3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5">
        <f t="shared" si="0"/>
        <v>0</v>
      </c>
      <c r="M19" s="6">
        <f t="shared" si="1"/>
        <v>0</v>
      </c>
      <c r="N19" s="46">
        <f t="shared" si="2"/>
        <v>2.2569444444444447E-3</v>
      </c>
      <c r="O19" s="49" t="s">
        <v>148</v>
      </c>
      <c r="P19" s="168">
        <f t="shared" si="3"/>
        <v>8.1018518518518527E-4</v>
      </c>
      <c r="Q19" s="186" t="s">
        <v>76</v>
      </c>
      <c r="R19" s="8"/>
    </row>
    <row r="20" spans="1:18" ht="15.75">
      <c r="A20" s="158">
        <v>4</v>
      </c>
      <c r="B20" s="69" t="s">
        <v>47</v>
      </c>
      <c r="C20" s="40">
        <v>3</v>
      </c>
      <c r="D20" s="79" t="s">
        <v>48</v>
      </c>
      <c r="E20" s="6">
        <v>2.2685185185185182E-3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5">
        <f t="shared" si="0"/>
        <v>0</v>
      </c>
      <c r="M20" s="6">
        <f t="shared" si="1"/>
        <v>0</v>
      </c>
      <c r="N20" s="46">
        <f t="shared" si="2"/>
        <v>2.2685185185185182E-3</v>
      </c>
      <c r="O20" s="49" t="s">
        <v>149</v>
      </c>
      <c r="P20" s="168">
        <f t="shared" si="3"/>
        <v>8.2175925925925884E-4</v>
      </c>
      <c r="Q20" s="186" t="s">
        <v>76</v>
      </c>
      <c r="R20" s="8"/>
    </row>
    <row r="21" spans="1:18" ht="15.75">
      <c r="A21" s="158">
        <v>21</v>
      </c>
      <c r="B21" s="67" t="s">
        <v>75</v>
      </c>
      <c r="C21" s="41" t="s">
        <v>76</v>
      </c>
      <c r="D21" s="79" t="s">
        <v>64</v>
      </c>
      <c r="E21" s="6">
        <v>1.7939814814814815E-3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3</v>
      </c>
      <c r="L21" s="5">
        <v>3</v>
      </c>
      <c r="M21" s="6">
        <f t="shared" si="1"/>
        <v>5.2083333333333333E-4</v>
      </c>
      <c r="N21" s="46">
        <f t="shared" si="2"/>
        <v>2.3148148148148147E-3</v>
      </c>
      <c r="O21" s="49" t="s">
        <v>150</v>
      </c>
      <c r="P21" s="168">
        <f t="shared" si="3"/>
        <v>8.6805555555555529E-4</v>
      </c>
      <c r="Q21" s="186"/>
      <c r="R21" s="8"/>
    </row>
    <row r="22" spans="1:18" ht="15.75">
      <c r="A22" s="158">
        <v>36</v>
      </c>
      <c r="B22" s="69" t="s">
        <v>91</v>
      </c>
      <c r="C22" s="40">
        <v>3</v>
      </c>
      <c r="D22" s="80" t="s">
        <v>62</v>
      </c>
      <c r="E22" s="6">
        <v>2.4537037037037036E-3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5">
        <f t="shared" si="0"/>
        <v>0</v>
      </c>
      <c r="M22" s="6">
        <f t="shared" si="1"/>
        <v>0</v>
      </c>
      <c r="N22" s="46">
        <f t="shared" si="2"/>
        <v>2.4537037037037036E-3</v>
      </c>
      <c r="O22" s="49" t="s">
        <v>151</v>
      </c>
      <c r="P22" s="168">
        <f t="shared" si="3"/>
        <v>1.0069444444444442E-3</v>
      </c>
      <c r="Q22" s="186"/>
      <c r="R22" s="8"/>
    </row>
    <row r="23" spans="1:18" ht="15.75">
      <c r="A23" s="158">
        <v>29</v>
      </c>
      <c r="B23" s="69" t="s">
        <v>84</v>
      </c>
      <c r="C23" s="40">
        <v>2</v>
      </c>
      <c r="D23" s="80" t="s">
        <v>62</v>
      </c>
      <c r="E23" s="6">
        <v>1.9444444444444442E-3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3</v>
      </c>
      <c r="L23" s="5">
        <v>3</v>
      </c>
      <c r="M23" s="6">
        <f t="shared" si="1"/>
        <v>5.2083333333333333E-4</v>
      </c>
      <c r="N23" s="46">
        <f t="shared" si="2"/>
        <v>2.4652777777777776E-3</v>
      </c>
      <c r="O23" s="49" t="s">
        <v>152</v>
      </c>
      <c r="P23" s="168">
        <f t="shared" si="3"/>
        <v>1.0185185185185182E-3</v>
      </c>
      <c r="Q23" s="186"/>
      <c r="R23" s="8"/>
    </row>
    <row r="24" spans="1:18" ht="15.75">
      <c r="A24" s="158">
        <v>9</v>
      </c>
      <c r="B24" s="70" t="s">
        <v>58</v>
      </c>
      <c r="C24" s="40" t="s">
        <v>59</v>
      </c>
      <c r="D24" s="79" t="s">
        <v>60</v>
      </c>
      <c r="E24" s="6">
        <v>2.6967592592592594E-3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5">
        <f t="shared" si="0"/>
        <v>0</v>
      </c>
      <c r="M24" s="6">
        <f t="shared" si="1"/>
        <v>0</v>
      </c>
      <c r="N24" s="46">
        <f t="shared" si="2"/>
        <v>2.6967592592592594E-3</v>
      </c>
      <c r="O24" s="49" t="s">
        <v>153</v>
      </c>
      <c r="P24" s="168">
        <f t="shared" si="3"/>
        <v>1.25E-3</v>
      </c>
      <c r="Q24" s="186"/>
      <c r="R24" s="8"/>
    </row>
    <row r="25" spans="1:18" ht="15.75">
      <c r="A25" s="158">
        <v>37</v>
      </c>
      <c r="B25" s="69" t="s">
        <v>92</v>
      </c>
      <c r="C25" s="40" t="s">
        <v>76</v>
      </c>
      <c r="D25" s="79" t="s">
        <v>64</v>
      </c>
      <c r="E25" s="6">
        <v>2.8703703703703708E-3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5">
        <f t="shared" si="0"/>
        <v>0</v>
      </c>
      <c r="M25" s="6">
        <f t="shared" si="1"/>
        <v>0</v>
      </c>
      <c r="N25" s="46">
        <f t="shared" si="2"/>
        <v>2.8703703703703708E-3</v>
      </c>
      <c r="O25" s="49" t="s">
        <v>154</v>
      </c>
      <c r="P25" s="168">
        <f t="shared" si="3"/>
        <v>1.4236111111111114E-3</v>
      </c>
      <c r="Q25" s="186"/>
      <c r="R25" s="8"/>
    </row>
    <row r="26" spans="1:18" ht="15.75">
      <c r="A26" s="158">
        <v>15</v>
      </c>
      <c r="B26" s="69" t="s">
        <v>69</v>
      </c>
      <c r="C26" s="40">
        <v>3</v>
      </c>
      <c r="D26" s="79" t="s">
        <v>48</v>
      </c>
      <c r="E26" s="6">
        <v>2.4189814814814816E-3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3</v>
      </c>
      <c r="L26" s="5">
        <v>3</v>
      </c>
      <c r="M26" s="6">
        <f t="shared" si="1"/>
        <v>5.2083333333333333E-4</v>
      </c>
      <c r="N26" s="46">
        <f t="shared" si="2"/>
        <v>2.9398148148148148E-3</v>
      </c>
      <c r="O26" s="49" t="s">
        <v>155</v>
      </c>
      <c r="P26" s="168">
        <f t="shared" si="3"/>
        <v>1.4930555555555554E-3</v>
      </c>
      <c r="Q26" s="186"/>
      <c r="R26" s="8"/>
    </row>
    <row r="27" spans="1:18" ht="15.75">
      <c r="A27" s="158">
        <v>11</v>
      </c>
      <c r="B27" s="67" t="s">
        <v>63</v>
      </c>
      <c r="C27" s="41" t="s">
        <v>59</v>
      </c>
      <c r="D27" s="79" t="s">
        <v>64</v>
      </c>
      <c r="E27" s="6">
        <v>2.9513888888888888E-3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5">
        <f t="shared" si="0"/>
        <v>0</v>
      </c>
      <c r="M27" s="6">
        <f t="shared" si="1"/>
        <v>0</v>
      </c>
      <c r="N27" s="46">
        <f t="shared" si="2"/>
        <v>2.9513888888888888E-3</v>
      </c>
      <c r="O27" s="49" t="s">
        <v>156</v>
      </c>
      <c r="P27" s="168">
        <f t="shared" si="3"/>
        <v>1.5046296296296294E-3</v>
      </c>
      <c r="Q27" s="186"/>
      <c r="R27" s="8"/>
    </row>
    <row r="28" spans="1:18" ht="15.75">
      <c r="A28" s="158">
        <v>30</v>
      </c>
      <c r="B28" s="96" t="s">
        <v>85</v>
      </c>
      <c r="C28" s="40" t="s">
        <v>45</v>
      </c>
      <c r="D28" s="79" t="s">
        <v>66</v>
      </c>
      <c r="E28" s="6">
        <v>2.9861111111111113E-3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5">
        <f t="shared" si="0"/>
        <v>0</v>
      </c>
      <c r="M28" s="6">
        <f t="shared" si="1"/>
        <v>0</v>
      </c>
      <c r="N28" s="46">
        <f t="shared" si="2"/>
        <v>2.9861111111111113E-3</v>
      </c>
      <c r="O28" s="49" t="s">
        <v>157</v>
      </c>
      <c r="P28" s="168">
        <f t="shared" si="3"/>
        <v>1.5393518518518519E-3</v>
      </c>
      <c r="Q28" s="186"/>
      <c r="R28" s="8"/>
    </row>
    <row r="29" spans="1:18" ht="15.75">
      <c r="A29" s="158">
        <v>26</v>
      </c>
      <c r="B29" s="69" t="s">
        <v>81</v>
      </c>
      <c r="C29" s="40" t="s">
        <v>59</v>
      </c>
      <c r="D29" s="79" t="s">
        <v>53</v>
      </c>
      <c r="E29" s="6">
        <v>3.0324074074074073E-3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5">
        <f t="shared" si="0"/>
        <v>0</v>
      </c>
      <c r="M29" s="6">
        <f t="shared" si="1"/>
        <v>0</v>
      </c>
      <c r="N29" s="46">
        <f t="shared" si="2"/>
        <v>3.0324074074074073E-3</v>
      </c>
      <c r="O29" s="49" t="s">
        <v>158</v>
      </c>
      <c r="P29" s="168">
        <f t="shared" si="3"/>
        <v>1.5856481481481479E-3</v>
      </c>
      <c r="Q29" s="186"/>
      <c r="R29" s="8"/>
    </row>
    <row r="30" spans="1:18" ht="15.75">
      <c r="A30" s="158">
        <v>27</v>
      </c>
      <c r="B30" s="69" t="s">
        <v>82</v>
      </c>
      <c r="C30" s="40">
        <v>3</v>
      </c>
      <c r="D30" s="79" t="s">
        <v>55</v>
      </c>
      <c r="E30" s="6">
        <v>3.2175925925925926E-3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5">
        <f t="shared" si="0"/>
        <v>0</v>
      </c>
      <c r="M30" s="6">
        <f t="shared" si="1"/>
        <v>0</v>
      </c>
      <c r="N30" s="46">
        <f t="shared" si="2"/>
        <v>3.2175925925925926E-3</v>
      </c>
      <c r="O30" s="49" t="s">
        <v>159</v>
      </c>
      <c r="P30" s="168">
        <f t="shared" si="3"/>
        <v>1.7708333333333332E-3</v>
      </c>
      <c r="Q30" s="186"/>
      <c r="R30" s="8"/>
    </row>
    <row r="31" spans="1:18" ht="15.75">
      <c r="A31" s="158">
        <v>22</v>
      </c>
      <c r="B31" s="96" t="s">
        <v>77</v>
      </c>
      <c r="C31" s="40" t="s">
        <v>45</v>
      </c>
      <c r="D31" s="79" t="s">
        <v>66</v>
      </c>
      <c r="E31" s="6">
        <v>3.425925925925926E-3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5">
        <f t="shared" si="0"/>
        <v>0</v>
      </c>
      <c r="M31" s="6">
        <f t="shared" si="1"/>
        <v>0</v>
      </c>
      <c r="N31" s="46">
        <f t="shared" si="2"/>
        <v>3.425925925925926E-3</v>
      </c>
      <c r="O31" s="49" t="s">
        <v>160</v>
      </c>
      <c r="P31" s="168">
        <f t="shared" si="3"/>
        <v>1.9791666666666664E-3</v>
      </c>
      <c r="Q31" s="186"/>
      <c r="R31" s="8"/>
    </row>
    <row r="32" spans="1:18" ht="15.75">
      <c r="A32" s="158">
        <v>34</v>
      </c>
      <c r="B32" s="96" t="s">
        <v>89</v>
      </c>
      <c r="C32" s="40" t="s">
        <v>45</v>
      </c>
      <c r="D32" s="79" t="s">
        <v>66</v>
      </c>
      <c r="E32" s="6">
        <v>3.1018518518518522E-3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3</v>
      </c>
      <c r="L32" s="5">
        <v>3</v>
      </c>
      <c r="M32" s="6">
        <f t="shared" si="1"/>
        <v>5.2083333333333333E-4</v>
      </c>
      <c r="N32" s="46">
        <f t="shared" si="2"/>
        <v>3.6226851851851854E-3</v>
      </c>
      <c r="O32" s="49" t="s">
        <v>161</v>
      </c>
      <c r="P32" s="168">
        <f t="shared" si="3"/>
        <v>2.1759259259259258E-3</v>
      </c>
      <c r="Q32" s="186"/>
      <c r="R32" s="8"/>
    </row>
    <row r="33" spans="1:18" ht="15.75">
      <c r="A33" s="158">
        <v>25</v>
      </c>
      <c r="B33" s="69" t="s">
        <v>80</v>
      </c>
      <c r="C33" s="40">
        <v>2</v>
      </c>
      <c r="D33" s="79" t="s">
        <v>50</v>
      </c>
      <c r="E33" s="6">
        <v>2.1412037037037038E-3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5">
        <v>10</v>
      </c>
      <c r="M33" s="6">
        <f t="shared" si="1"/>
        <v>1.7361111111111112E-3</v>
      </c>
      <c r="N33" s="46">
        <f t="shared" si="2"/>
        <v>3.8773148148148152E-3</v>
      </c>
      <c r="O33" s="49" t="s">
        <v>162</v>
      </c>
      <c r="P33" s="168">
        <f t="shared" si="3"/>
        <v>2.4305555555555556E-3</v>
      </c>
      <c r="Q33" s="186"/>
      <c r="R33" s="8"/>
    </row>
    <row r="34" spans="1:18" ht="15.75">
      <c r="A34" s="158">
        <v>12</v>
      </c>
      <c r="B34" s="96" t="s">
        <v>65</v>
      </c>
      <c r="C34" s="40" t="s">
        <v>45</v>
      </c>
      <c r="D34" s="79" t="s">
        <v>66</v>
      </c>
      <c r="E34" s="6">
        <v>3.8773148148148143E-3</v>
      </c>
      <c r="F34" s="7">
        <v>0</v>
      </c>
      <c r="G34" s="7">
        <v>0</v>
      </c>
      <c r="H34" s="7">
        <v>3</v>
      </c>
      <c r="I34" s="7">
        <v>0</v>
      </c>
      <c r="J34" s="7">
        <v>0</v>
      </c>
      <c r="K34" s="7">
        <v>0</v>
      </c>
      <c r="L34" s="5">
        <f>SUM(F34:K34)</f>
        <v>3</v>
      </c>
      <c r="M34" s="6">
        <f>L34*$B$5</f>
        <v>5.2083333333333333E-4</v>
      </c>
      <c r="N34" s="46">
        <f>M34+E34</f>
        <v>4.3981481481481476E-3</v>
      </c>
      <c r="O34" s="49" t="s">
        <v>163</v>
      </c>
      <c r="P34" s="168">
        <f>N34-$N$8</f>
        <v>2.9513888888888879E-3</v>
      </c>
      <c r="Q34" s="186"/>
      <c r="R34" s="8"/>
    </row>
    <row r="35" spans="1:18" ht="15.75">
      <c r="A35" s="158">
        <v>10</v>
      </c>
      <c r="B35" s="69" t="s">
        <v>61</v>
      </c>
      <c r="C35" s="40">
        <v>2</v>
      </c>
      <c r="D35" s="80" t="s">
        <v>62</v>
      </c>
      <c r="E35" s="6">
        <v>3.4606481481481485E-3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10</v>
      </c>
      <c r="L35" s="5">
        <f>SUM(F35:K35)</f>
        <v>10</v>
      </c>
      <c r="M35" s="6">
        <f>L35*$B$5</f>
        <v>1.7361111111111112E-3</v>
      </c>
      <c r="N35" s="46">
        <f>M35+E35</f>
        <v>5.1967592592592595E-3</v>
      </c>
      <c r="O35" s="49" t="s">
        <v>164</v>
      </c>
      <c r="P35" s="168">
        <f>N35-$N$8</f>
        <v>3.7499999999999999E-3</v>
      </c>
      <c r="Q35" s="186"/>
      <c r="R35" s="8"/>
    </row>
    <row r="36" spans="1:18" ht="15.75">
      <c r="A36" s="158">
        <v>18</v>
      </c>
      <c r="B36" s="69" t="s">
        <v>72</v>
      </c>
      <c r="C36" s="40">
        <v>3</v>
      </c>
      <c r="D36" s="79" t="s">
        <v>55</v>
      </c>
      <c r="E36" s="6">
        <v>3.4953703703703705E-3</v>
      </c>
      <c r="F36" s="43">
        <v>300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5">
        <f t="shared" si="0"/>
        <v>300</v>
      </c>
      <c r="M36" s="6">
        <f t="shared" si="1"/>
        <v>5.2083333333333336E-2</v>
      </c>
      <c r="N36" s="46">
        <f t="shared" si="2"/>
        <v>5.5578703703703707E-2</v>
      </c>
      <c r="O36" s="49" t="s">
        <v>165</v>
      </c>
      <c r="P36" s="168">
        <f>N36-$N$8</f>
        <v>5.4131944444444448E-2</v>
      </c>
      <c r="Q36" s="186"/>
      <c r="R36" s="8"/>
    </row>
    <row r="37" spans="1:18" ht="15.75">
      <c r="A37" s="158">
        <v>6</v>
      </c>
      <c r="B37" s="69" t="s">
        <v>51</v>
      </c>
      <c r="C37" s="40" t="s">
        <v>52</v>
      </c>
      <c r="D37" s="79" t="s">
        <v>53</v>
      </c>
      <c r="E37" s="6">
        <v>3.6111111111111114E-3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43">
        <v>300</v>
      </c>
      <c r="L37" s="5">
        <f>SUM(F37:K37)</f>
        <v>300</v>
      </c>
      <c r="M37" s="6">
        <f>L37*$B$5</f>
        <v>5.2083333333333336E-2</v>
      </c>
      <c r="N37" s="46">
        <f>M37+E37</f>
        <v>5.5694444444444449E-2</v>
      </c>
      <c r="O37" s="49" t="s">
        <v>166</v>
      </c>
      <c r="P37" s="168">
        <f t="shared" si="3"/>
        <v>5.424768518518519E-2</v>
      </c>
      <c r="Q37" s="186"/>
      <c r="R37" s="8"/>
    </row>
    <row r="38" spans="1:18" ht="15.75">
      <c r="A38" s="158">
        <v>14</v>
      </c>
      <c r="B38" s="69" t="s">
        <v>68</v>
      </c>
      <c r="C38" s="40" t="s">
        <v>45</v>
      </c>
      <c r="D38" s="79" t="s">
        <v>46</v>
      </c>
      <c r="E38" s="6">
        <v>3.8194444444444443E-3</v>
      </c>
      <c r="F38" s="43">
        <v>300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5">
        <f t="shared" si="0"/>
        <v>300</v>
      </c>
      <c r="M38" s="6">
        <f t="shared" si="1"/>
        <v>5.2083333333333336E-2</v>
      </c>
      <c r="N38" s="46">
        <f t="shared" si="2"/>
        <v>5.590277777777778E-2</v>
      </c>
      <c r="O38" s="49" t="s">
        <v>167</v>
      </c>
      <c r="P38" s="168">
        <f t="shared" si="3"/>
        <v>5.4456018518518522E-2</v>
      </c>
      <c r="Q38" s="186"/>
      <c r="R38" s="8"/>
    </row>
    <row r="39" spans="1:18" ht="15.75">
      <c r="A39" s="158">
        <v>23</v>
      </c>
      <c r="B39" s="69" t="s">
        <v>78</v>
      </c>
      <c r="C39" s="3"/>
      <c r="D39" s="79" t="s">
        <v>41</v>
      </c>
      <c r="E39" s="6">
        <v>3.9351851851851857E-3</v>
      </c>
      <c r="F39" s="43">
        <v>300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5">
        <f t="shared" si="0"/>
        <v>300</v>
      </c>
      <c r="M39" s="6">
        <f t="shared" si="1"/>
        <v>5.2083333333333336E-2</v>
      </c>
      <c r="N39" s="46">
        <f t="shared" si="2"/>
        <v>5.6018518518518523E-2</v>
      </c>
      <c r="O39" s="49" t="s">
        <v>168</v>
      </c>
      <c r="P39" s="168">
        <f t="shared" si="3"/>
        <v>5.4571759259259264E-2</v>
      </c>
      <c r="Q39" s="186"/>
      <c r="R39" s="8"/>
    </row>
    <row r="40" spans="1:18" ht="15.75">
      <c r="A40" s="158">
        <v>17</v>
      </c>
      <c r="B40" s="69" t="s">
        <v>71</v>
      </c>
      <c r="C40" s="40" t="s">
        <v>59</v>
      </c>
      <c r="D40" s="79" t="s">
        <v>53</v>
      </c>
      <c r="E40" s="6">
        <v>4.0046296296296297E-3</v>
      </c>
      <c r="F40" s="43">
        <v>300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5">
        <f t="shared" si="0"/>
        <v>300</v>
      </c>
      <c r="M40" s="6">
        <f t="shared" si="1"/>
        <v>5.2083333333333336E-2</v>
      </c>
      <c r="N40" s="46">
        <f t="shared" si="2"/>
        <v>5.6087962962962964E-2</v>
      </c>
      <c r="O40" s="49" t="s">
        <v>169</v>
      </c>
      <c r="P40" s="168">
        <f t="shared" si="3"/>
        <v>5.4641203703703706E-2</v>
      </c>
      <c r="Q40" s="186"/>
      <c r="R40" s="8"/>
    </row>
    <row r="41" spans="1:18" ht="15.75">
      <c r="A41" s="158">
        <v>32</v>
      </c>
      <c r="B41" s="69" t="s">
        <v>87</v>
      </c>
      <c r="C41" s="40" t="s">
        <v>76</v>
      </c>
      <c r="D41" s="79" t="s">
        <v>55</v>
      </c>
      <c r="E41" s="6">
        <v>3.530092592592592E-3</v>
      </c>
      <c r="F41" s="43">
        <v>300</v>
      </c>
      <c r="G41" s="7">
        <v>0</v>
      </c>
      <c r="H41" s="7">
        <v>0</v>
      </c>
      <c r="I41" s="7">
        <v>0</v>
      </c>
      <c r="J41" s="7">
        <v>0</v>
      </c>
      <c r="K41" s="7">
        <v>3</v>
      </c>
      <c r="L41" s="5">
        <v>303</v>
      </c>
      <c r="M41" s="6">
        <f t="shared" si="1"/>
        <v>5.2604166666666667E-2</v>
      </c>
      <c r="N41" s="46">
        <f t="shared" si="2"/>
        <v>5.6134259259259259E-2</v>
      </c>
      <c r="O41" s="49" t="s">
        <v>170</v>
      </c>
      <c r="P41" s="168">
        <f t="shared" si="3"/>
        <v>5.46875E-2</v>
      </c>
      <c r="Q41" s="186"/>
      <c r="R41" s="8"/>
    </row>
    <row r="42" spans="1:18" ht="15.75">
      <c r="A42" s="158">
        <v>1</v>
      </c>
      <c r="B42" s="69" t="s">
        <v>40</v>
      </c>
      <c r="C42" s="3"/>
      <c r="D42" s="79" t="s">
        <v>41</v>
      </c>
      <c r="E42" s="6">
        <v>4.31712962962963E-3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43">
        <v>300</v>
      </c>
      <c r="L42" s="5">
        <f t="shared" si="0"/>
        <v>300</v>
      </c>
      <c r="M42" s="6">
        <f t="shared" si="1"/>
        <v>5.2083333333333336E-2</v>
      </c>
      <c r="N42" s="46">
        <f t="shared" si="2"/>
        <v>5.6400462962962965E-2</v>
      </c>
      <c r="O42" s="49" t="s">
        <v>171</v>
      </c>
      <c r="P42" s="168">
        <f t="shared" si="3"/>
        <v>5.4953703703703706E-2</v>
      </c>
      <c r="Q42" s="186"/>
      <c r="R42" s="8"/>
    </row>
    <row r="43" spans="1:18" ht="15.75">
      <c r="A43" s="158">
        <v>3</v>
      </c>
      <c r="B43" s="69" t="s">
        <v>44</v>
      </c>
      <c r="C43" s="40" t="s">
        <v>45</v>
      </c>
      <c r="D43" s="79" t="s">
        <v>46</v>
      </c>
      <c r="E43" s="6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43">
        <v>500</v>
      </c>
      <c r="L43" s="5">
        <f t="shared" si="0"/>
        <v>500</v>
      </c>
      <c r="M43" s="6">
        <f t="shared" si="1"/>
        <v>8.6805555555555552E-2</v>
      </c>
      <c r="N43" s="46">
        <f t="shared" si="2"/>
        <v>8.6805555555555552E-2</v>
      </c>
      <c r="O43" s="49" t="s">
        <v>172</v>
      </c>
      <c r="P43" s="168">
        <f t="shared" si="3"/>
        <v>8.5358796296296294E-2</v>
      </c>
      <c r="Q43" s="186"/>
      <c r="R43" s="8"/>
    </row>
    <row r="44" spans="1:18" ht="16.5" thickBot="1">
      <c r="A44" s="131">
        <v>7</v>
      </c>
      <c r="B44" s="169" t="s">
        <v>54</v>
      </c>
      <c r="C44" s="50">
        <v>2</v>
      </c>
      <c r="D44" s="94" t="s">
        <v>55</v>
      </c>
      <c r="E44" s="22">
        <v>0</v>
      </c>
      <c r="F44" s="23">
        <v>0</v>
      </c>
      <c r="G44" s="23">
        <v>0</v>
      </c>
      <c r="H44" s="23">
        <v>0</v>
      </c>
      <c r="I44" s="23">
        <v>0</v>
      </c>
      <c r="J44" s="170">
        <v>500</v>
      </c>
      <c r="K44" s="171">
        <v>10</v>
      </c>
      <c r="L44" s="21">
        <f t="shared" si="0"/>
        <v>510</v>
      </c>
      <c r="M44" s="22">
        <f t="shared" si="1"/>
        <v>8.8541666666666671E-2</v>
      </c>
      <c r="N44" s="150">
        <f t="shared" si="2"/>
        <v>8.8541666666666671E-2</v>
      </c>
      <c r="O44" s="172" t="s">
        <v>173</v>
      </c>
      <c r="P44" s="29">
        <f t="shared" si="3"/>
        <v>8.7094907407407413E-2</v>
      </c>
      <c r="Q44" s="187"/>
      <c r="R44" s="8"/>
    </row>
    <row r="45" spans="1:18" ht="34.5" customHeight="1">
      <c r="A45" s="196"/>
      <c r="B45" s="197"/>
      <c r="C45" s="198"/>
      <c r="D45" s="199"/>
      <c r="E45" s="200"/>
      <c r="F45" s="201"/>
      <c r="G45" s="201"/>
      <c r="H45" s="201"/>
      <c r="I45" s="201"/>
      <c r="J45" s="201"/>
      <c r="K45" s="201"/>
      <c r="L45" s="202"/>
      <c r="M45" s="200"/>
      <c r="N45" s="203"/>
      <c r="O45" s="204"/>
      <c r="P45" s="200"/>
      <c r="Q45" s="198"/>
      <c r="R45" s="60"/>
    </row>
    <row r="46" spans="1:18" ht="21.75" customHeight="1" thickBot="1">
      <c r="A46" s="213"/>
      <c r="B46" s="191"/>
      <c r="C46" s="54"/>
      <c r="D46" s="84"/>
      <c r="E46" s="192"/>
      <c r="F46" s="193"/>
      <c r="G46" s="193"/>
      <c r="H46" s="193"/>
      <c r="I46" s="193"/>
      <c r="J46" s="193"/>
      <c r="K46" s="193"/>
      <c r="L46" s="60"/>
      <c r="M46" s="192"/>
      <c r="N46" s="194"/>
      <c r="O46" s="195"/>
      <c r="P46" s="192"/>
      <c r="Q46" s="54"/>
      <c r="R46" s="60"/>
    </row>
    <row r="47" spans="1:18" s="1" customFormat="1" ht="21" customHeight="1" thickBot="1">
      <c r="A47" s="217"/>
      <c r="B47" s="225" t="s">
        <v>311</v>
      </c>
      <c r="C47" s="224">
        <v>76</v>
      </c>
      <c r="D47" s="76"/>
      <c r="E47" s="220"/>
      <c r="F47" s="221"/>
      <c r="G47" s="221"/>
      <c r="H47" s="193"/>
      <c r="I47" s="193"/>
      <c r="J47" s="193"/>
      <c r="K47" s="193"/>
      <c r="L47" s="60"/>
      <c r="M47" s="192"/>
      <c r="N47" s="194"/>
      <c r="O47" s="195"/>
      <c r="P47" s="192"/>
      <c r="Q47" s="54"/>
      <c r="R47" s="60"/>
    </row>
    <row r="48" spans="1:18">
      <c r="A48" s="1"/>
      <c r="R48" s="1"/>
    </row>
    <row r="49" spans="1:18" ht="23.25" customHeight="1">
      <c r="A49" s="217"/>
      <c r="B49" s="68" t="s">
        <v>312</v>
      </c>
      <c r="C49" s="222">
        <v>1.1399999999999999</v>
      </c>
      <c r="D49" s="223">
        <v>1.6435185185185183E-3</v>
      </c>
      <c r="E49" s="220"/>
      <c r="F49" s="221"/>
      <c r="G49" s="221"/>
      <c r="H49" s="193"/>
      <c r="I49" s="193"/>
      <c r="J49" s="193"/>
      <c r="K49" s="193"/>
      <c r="L49" s="60"/>
      <c r="M49" s="192"/>
      <c r="N49" s="194"/>
      <c r="O49" s="195"/>
      <c r="P49" s="192"/>
      <c r="Q49" s="54"/>
      <c r="R49" s="60"/>
    </row>
    <row r="50" spans="1:18" ht="21.75" customHeight="1">
      <c r="A50" s="217"/>
      <c r="B50" s="68" t="s">
        <v>313</v>
      </c>
      <c r="C50" s="222">
        <v>1.25</v>
      </c>
      <c r="D50" s="223">
        <v>2.1064814814814813E-3</v>
      </c>
      <c r="E50" s="220"/>
      <c r="F50" s="221"/>
      <c r="G50" s="221"/>
      <c r="H50" s="193"/>
      <c r="I50" s="193"/>
      <c r="J50" s="193"/>
      <c r="K50" s="193"/>
      <c r="L50" s="60"/>
      <c r="M50" s="192"/>
      <c r="N50" s="194"/>
      <c r="O50" s="195"/>
      <c r="P50" s="192"/>
      <c r="Q50" s="54"/>
      <c r="R50" s="60"/>
    </row>
    <row r="51" spans="1:18" ht="21.75" customHeight="1">
      <c r="A51" s="217"/>
      <c r="B51" s="68" t="s">
        <v>314</v>
      </c>
      <c r="C51" s="222">
        <v>1.25</v>
      </c>
      <c r="D51" s="223">
        <v>2.1064814814814813E-3</v>
      </c>
      <c r="E51" s="220"/>
      <c r="F51" s="221"/>
      <c r="G51" s="221"/>
      <c r="H51" s="193"/>
      <c r="I51" s="193"/>
      <c r="J51" s="193"/>
      <c r="K51" s="193"/>
      <c r="L51" s="60"/>
      <c r="M51" s="192"/>
      <c r="N51" s="194"/>
      <c r="O51" s="195"/>
      <c r="P51" s="192"/>
      <c r="Q51" s="54"/>
      <c r="R51" s="60"/>
    </row>
    <row r="52" spans="1:18" ht="21.75" customHeight="1">
      <c r="A52" s="217"/>
      <c r="B52" s="68" t="s">
        <v>315</v>
      </c>
      <c r="C52" s="222">
        <v>1.66</v>
      </c>
      <c r="D52" s="223">
        <v>2.3958333333333336E-3</v>
      </c>
      <c r="E52" s="220"/>
      <c r="F52" s="221"/>
      <c r="G52" s="221"/>
      <c r="H52" s="193"/>
      <c r="I52" s="193"/>
      <c r="J52" s="193"/>
      <c r="K52" s="193"/>
      <c r="L52" s="60"/>
      <c r="M52" s="192"/>
      <c r="N52" s="194"/>
      <c r="O52" s="195"/>
      <c r="P52" s="192"/>
      <c r="Q52" s="54"/>
      <c r="R52" s="60"/>
    </row>
    <row r="53" spans="1:18" ht="21.75" customHeight="1">
      <c r="A53" s="190"/>
      <c r="B53" s="191"/>
      <c r="C53" s="54"/>
      <c r="D53" s="84"/>
      <c r="E53" s="192"/>
      <c r="F53" s="193"/>
      <c r="G53" s="193"/>
      <c r="H53" s="193"/>
      <c r="I53" s="193"/>
      <c r="J53" s="193"/>
      <c r="K53" s="193"/>
      <c r="L53" s="60"/>
      <c r="M53" s="192"/>
      <c r="N53" s="194"/>
      <c r="O53" s="195"/>
      <c r="P53" s="192"/>
      <c r="Q53" s="54"/>
      <c r="R53" s="60"/>
    </row>
    <row r="54" spans="1:18" ht="21.75" customHeight="1">
      <c r="A54" s="190"/>
      <c r="B54" s="191"/>
      <c r="C54" s="54"/>
      <c r="D54" s="84"/>
      <c r="E54" s="192"/>
      <c r="F54" s="193"/>
      <c r="G54" s="193"/>
      <c r="H54" s="193"/>
      <c r="I54" s="193"/>
      <c r="J54" s="193"/>
      <c r="K54" s="193"/>
      <c r="L54" s="60"/>
      <c r="M54" s="192"/>
      <c r="N54" s="194"/>
      <c r="O54" s="195"/>
      <c r="P54" s="192"/>
      <c r="Q54" s="54"/>
      <c r="R54" s="60"/>
    </row>
    <row r="55" spans="1:18" ht="21.75" customHeight="1">
      <c r="A55" s="190"/>
      <c r="B55" s="191"/>
      <c r="C55" s="54"/>
      <c r="D55" s="84"/>
      <c r="E55" s="192"/>
      <c r="F55" s="193"/>
      <c r="G55" s="193"/>
      <c r="H55" s="193"/>
      <c r="I55" s="193"/>
      <c r="J55" s="193"/>
      <c r="K55" s="193"/>
      <c r="L55" s="60"/>
      <c r="M55" s="192"/>
      <c r="N55" s="194"/>
      <c r="O55" s="195"/>
      <c r="P55" s="192"/>
      <c r="Q55" s="54"/>
      <c r="R55" s="60"/>
    </row>
    <row r="56" spans="1:18" ht="21.75" customHeight="1">
      <c r="A56" s="190"/>
      <c r="B56" s="191"/>
      <c r="C56" s="54"/>
      <c r="D56" s="84"/>
      <c r="E56" s="192"/>
      <c r="F56" s="193"/>
      <c r="G56" s="193"/>
      <c r="H56" s="193"/>
      <c r="I56" s="193"/>
      <c r="J56" s="193"/>
      <c r="K56" s="193"/>
      <c r="L56" s="60"/>
      <c r="M56" s="192"/>
      <c r="N56" s="194"/>
      <c r="O56" s="195"/>
      <c r="P56" s="192"/>
      <c r="Q56" s="54"/>
      <c r="R56" s="60"/>
    </row>
    <row r="57" spans="1:18" ht="21.75" customHeight="1">
      <c r="A57" s="190"/>
      <c r="B57" s="63" t="s">
        <v>16</v>
      </c>
      <c r="D57" s="63" t="s">
        <v>27</v>
      </c>
      <c r="F57" s="193"/>
      <c r="G57" s="193"/>
      <c r="H57" s="193"/>
      <c r="I57" s="193"/>
      <c r="J57" s="193"/>
      <c r="K57" s="193"/>
      <c r="L57" s="60"/>
      <c r="M57" s="192"/>
      <c r="N57" s="194"/>
      <c r="O57" s="195"/>
      <c r="P57" s="192"/>
      <c r="Q57" s="54"/>
      <c r="R57" s="60"/>
    </row>
    <row r="58" spans="1:18" ht="21.75" customHeight="1">
      <c r="A58" s="190"/>
      <c r="B58" s="63" t="s">
        <v>17</v>
      </c>
      <c r="D58" s="63" t="s">
        <v>28</v>
      </c>
      <c r="F58" s="193"/>
      <c r="G58" s="193"/>
      <c r="H58" s="193"/>
      <c r="I58" s="193"/>
      <c r="J58" s="193"/>
      <c r="K58" s="193"/>
      <c r="L58" s="60"/>
      <c r="M58" s="192"/>
      <c r="N58" s="194"/>
      <c r="O58" s="195"/>
      <c r="P58" s="192"/>
      <c r="Q58" s="54"/>
      <c r="R58" s="60"/>
    </row>
    <row r="59" spans="1:18" ht="21.75" customHeight="1">
      <c r="A59" s="190"/>
      <c r="B59" s="191"/>
      <c r="C59" s="54"/>
      <c r="D59" s="84"/>
      <c r="E59" s="192"/>
      <c r="F59" s="193"/>
      <c r="G59" s="193"/>
      <c r="H59" s="193"/>
      <c r="I59" s="193"/>
      <c r="J59" s="193"/>
      <c r="K59" s="193"/>
      <c r="L59" s="60"/>
      <c r="M59" s="192"/>
      <c r="N59" s="194"/>
      <c r="O59" s="195"/>
      <c r="P59" s="192"/>
      <c r="Q59" s="54"/>
      <c r="R59" s="60"/>
    </row>
    <row r="60" spans="1:18" ht="21.75" customHeight="1">
      <c r="A60" s="190"/>
      <c r="B60" s="191"/>
      <c r="C60" s="54"/>
      <c r="D60" s="84"/>
      <c r="E60" s="192"/>
      <c r="F60" s="193"/>
      <c r="G60" s="193"/>
      <c r="H60" s="193"/>
      <c r="I60" s="193"/>
      <c r="J60" s="193"/>
      <c r="K60" s="193"/>
      <c r="L60" s="60"/>
      <c r="M60" s="192"/>
      <c r="N60" s="194"/>
      <c r="O60" s="195"/>
      <c r="P60" s="192"/>
      <c r="Q60" s="54"/>
      <c r="R60" s="60"/>
    </row>
    <row r="61" spans="1:18" ht="21.75" customHeight="1">
      <c r="A61" s="190"/>
      <c r="B61" s="191"/>
      <c r="C61" s="54"/>
      <c r="D61" s="84"/>
      <c r="E61" s="192"/>
      <c r="F61" s="193"/>
      <c r="G61" s="193"/>
      <c r="H61" s="193"/>
      <c r="I61" s="193"/>
      <c r="J61" s="193"/>
      <c r="K61" s="193"/>
      <c r="L61" s="60"/>
      <c r="M61" s="192"/>
      <c r="N61" s="194"/>
      <c r="O61" s="195"/>
      <c r="P61" s="192"/>
      <c r="Q61" s="54"/>
      <c r="R61" s="60"/>
    </row>
    <row r="62" spans="1:18" ht="18" customHeight="1" thickBot="1">
      <c r="A62" s="190"/>
      <c r="B62" s="205"/>
      <c r="C62" s="206"/>
      <c r="D62" s="207"/>
      <c r="E62" s="208"/>
      <c r="F62" s="209"/>
      <c r="G62" s="209"/>
      <c r="H62" s="209"/>
      <c r="I62" s="209"/>
      <c r="J62" s="209"/>
      <c r="K62" s="209"/>
      <c r="L62" s="210"/>
      <c r="M62" s="208"/>
      <c r="N62" s="211"/>
      <c r="O62" s="212"/>
      <c r="P62" s="208"/>
      <c r="Q62" s="206"/>
      <c r="R62" s="60"/>
    </row>
    <row r="63" spans="1:18" ht="15.75">
      <c r="A63" s="123" t="s">
        <v>115</v>
      </c>
      <c r="B63" s="97" t="s">
        <v>116</v>
      </c>
      <c r="C63" s="51">
        <v>1</v>
      </c>
      <c r="D63" s="95" t="s">
        <v>50</v>
      </c>
      <c r="E63" s="12">
        <v>1.2962962962962963E-3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1">
        <f t="shared" si="0"/>
        <v>0</v>
      </c>
      <c r="M63" s="12">
        <f t="shared" si="1"/>
        <v>0</v>
      </c>
      <c r="N63" s="160">
        <f t="shared" si="2"/>
        <v>1.2962962962962963E-3</v>
      </c>
      <c r="O63" s="259" t="s">
        <v>137</v>
      </c>
      <c r="P63" s="28">
        <f t="shared" ref="P63:P83" si="4">N63-$N$63</f>
        <v>0</v>
      </c>
      <c r="Q63" s="189">
        <v>2</v>
      </c>
      <c r="R63" s="8"/>
    </row>
    <row r="64" spans="1:18" ht="15.75">
      <c r="A64" s="152" t="s">
        <v>119</v>
      </c>
      <c r="B64" s="67" t="s">
        <v>120</v>
      </c>
      <c r="C64" s="41">
        <v>2</v>
      </c>
      <c r="D64" s="82" t="s">
        <v>57</v>
      </c>
      <c r="E64" s="6">
        <v>1.4930555555555556E-3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5">
        <f t="shared" si="0"/>
        <v>0</v>
      </c>
      <c r="M64" s="6">
        <f t="shared" si="1"/>
        <v>0</v>
      </c>
      <c r="N64" s="46">
        <f t="shared" si="2"/>
        <v>1.4930555555555556E-3</v>
      </c>
      <c r="O64" s="258" t="s">
        <v>138</v>
      </c>
      <c r="P64" s="168">
        <f t="shared" si="4"/>
        <v>1.9675925925925937E-4</v>
      </c>
      <c r="Q64" s="186">
        <v>3</v>
      </c>
      <c r="R64" s="8"/>
    </row>
    <row r="65" spans="1:18" ht="15.75">
      <c r="A65" s="152" t="s">
        <v>125</v>
      </c>
      <c r="B65" s="67" t="s">
        <v>126</v>
      </c>
      <c r="C65" s="41" t="s">
        <v>76</v>
      </c>
      <c r="D65" s="82" t="s">
        <v>50</v>
      </c>
      <c r="E65" s="6">
        <v>1.5509259259259261E-3</v>
      </c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7">
        <v>0</v>
      </c>
      <c r="L65" s="5">
        <f t="shared" si="0"/>
        <v>0</v>
      </c>
      <c r="M65" s="6">
        <f t="shared" si="1"/>
        <v>0</v>
      </c>
      <c r="N65" s="46">
        <f t="shared" si="2"/>
        <v>1.5509259259259261E-3</v>
      </c>
      <c r="O65" s="258" t="s">
        <v>139</v>
      </c>
      <c r="P65" s="168">
        <f t="shared" si="4"/>
        <v>2.5462962962962982E-4</v>
      </c>
      <c r="Q65" s="186">
        <v>3</v>
      </c>
      <c r="R65" s="8"/>
    </row>
    <row r="66" spans="1:18" ht="15.75">
      <c r="A66" s="152" t="s">
        <v>127</v>
      </c>
      <c r="B66" s="67" t="s">
        <v>128</v>
      </c>
      <c r="C66" s="41">
        <v>3</v>
      </c>
      <c r="D66" s="82" t="s">
        <v>57</v>
      </c>
      <c r="E66" s="6">
        <v>2.0833333333333333E-3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1</v>
      </c>
      <c r="L66" s="5">
        <f t="shared" si="0"/>
        <v>1</v>
      </c>
      <c r="M66" s="6">
        <f t="shared" si="1"/>
        <v>1.7361111111111112E-4</v>
      </c>
      <c r="N66" s="46">
        <f t="shared" si="2"/>
        <v>2.2569444444444442E-3</v>
      </c>
      <c r="O66" s="49" t="s">
        <v>140</v>
      </c>
      <c r="P66" s="168">
        <f t="shared" si="4"/>
        <v>9.6064814814814797E-4</v>
      </c>
      <c r="Q66" s="186"/>
      <c r="R66" s="8"/>
    </row>
    <row r="67" spans="1:18" ht="15.75">
      <c r="A67" s="152" t="s">
        <v>99</v>
      </c>
      <c r="B67" s="67" t="s">
        <v>100</v>
      </c>
      <c r="C67" s="41">
        <v>1</v>
      </c>
      <c r="D67" s="82" t="s">
        <v>50</v>
      </c>
      <c r="E67" s="6">
        <v>2.3842592592592591E-3</v>
      </c>
      <c r="F67" s="7">
        <v>0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 s="5">
        <f t="shared" si="0"/>
        <v>0</v>
      </c>
      <c r="M67" s="6">
        <f t="shared" si="1"/>
        <v>0</v>
      </c>
      <c r="N67" s="46">
        <f t="shared" si="2"/>
        <v>2.3842592592592591E-3</v>
      </c>
      <c r="O67" s="49" t="s">
        <v>141</v>
      </c>
      <c r="P67" s="168">
        <f t="shared" si="4"/>
        <v>1.0879629629629629E-3</v>
      </c>
      <c r="Q67" s="186"/>
      <c r="R67" s="8"/>
    </row>
    <row r="68" spans="1:18" ht="15.75">
      <c r="A68" s="152" t="s">
        <v>131</v>
      </c>
      <c r="B68" s="67" t="s">
        <v>132</v>
      </c>
      <c r="C68" s="41">
        <v>2</v>
      </c>
      <c r="D68" s="82" t="s">
        <v>64</v>
      </c>
      <c r="E68" s="6">
        <v>1.9907407407407408E-3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3</v>
      </c>
      <c r="L68" s="5">
        <f t="shared" si="0"/>
        <v>3</v>
      </c>
      <c r="M68" s="6">
        <f t="shared" si="1"/>
        <v>5.2083333333333333E-4</v>
      </c>
      <c r="N68" s="46">
        <f t="shared" si="2"/>
        <v>2.5115740740740741E-3</v>
      </c>
      <c r="O68" s="49" t="s">
        <v>142</v>
      </c>
      <c r="P68" s="168">
        <f t="shared" si="4"/>
        <v>1.2152777777777778E-3</v>
      </c>
      <c r="Q68" s="186"/>
      <c r="R68" s="8"/>
    </row>
    <row r="69" spans="1:18" ht="15.75">
      <c r="A69" s="152" t="s">
        <v>95</v>
      </c>
      <c r="B69" s="67" t="s">
        <v>96</v>
      </c>
      <c r="C69" s="41">
        <v>1</v>
      </c>
      <c r="D69" s="82" t="s">
        <v>43</v>
      </c>
      <c r="E69" s="6">
        <v>2.1180555555555553E-3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3</v>
      </c>
      <c r="L69" s="5">
        <f t="shared" si="0"/>
        <v>3</v>
      </c>
      <c r="M69" s="6">
        <f t="shared" si="1"/>
        <v>5.2083333333333333E-4</v>
      </c>
      <c r="N69" s="46">
        <f t="shared" si="2"/>
        <v>2.6388888888888885E-3</v>
      </c>
      <c r="O69" s="49" t="s">
        <v>143</v>
      </c>
      <c r="P69" s="168">
        <f t="shared" si="4"/>
        <v>1.3425925925925923E-3</v>
      </c>
      <c r="Q69" s="186"/>
      <c r="R69" s="8"/>
    </row>
    <row r="70" spans="1:18" ht="15.75">
      <c r="A70" s="152" t="s">
        <v>103</v>
      </c>
      <c r="B70" s="67" t="s">
        <v>104</v>
      </c>
      <c r="C70" s="41" t="s">
        <v>52</v>
      </c>
      <c r="D70" s="82" t="s">
        <v>57</v>
      </c>
      <c r="E70" s="6">
        <v>2.6620370370370374E-3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5">
        <f t="shared" si="0"/>
        <v>0</v>
      </c>
      <c r="M70" s="6">
        <f t="shared" si="1"/>
        <v>0</v>
      </c>
      <c r="N70" s="46">
        <f t="shared" si="2"/>
        <v>2.6620370370370374E-3</v>
      </c>
      <c r="O70" s="49" t="s">
        <v>144</v>
      </c>
      <c r="P70" s="168">
        <f t="shared" si="4"/>
        <v>1.3657407407407412E-3</v>
      </c>
      <c r="Q70" s="186"/>
      <c r="R70" s="8"/>
    </row>
    <row r="71" spans="1:18" ht="15.75">
      <c r="A71" s="152" t="s">
        <v>129</v>
      </c>
      <c r="B71" s="67" t="s">
        <v>130</v>
      </c>
      <c r="C71" s="41">
        <v>3</v>
      </c>
      <c r="D71" s="101" t="s">
        <v>62</v>
      </c>
      <c r="E71" s="6">
        <v>2.7199074074074074E-3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5">
        <f t="shared" si="0"/>
        <v>0</v>
      </c>
      <c r="M71" s="6">
        <f t="shared" si="1"/>
        <v>0</v>
      </c>
      <c r="N71" s="46">
        <f t="shared" si="2"/>
        <v>2.7199074074074074E-3</v>
      </c>
      <c r="O71" s="49" t="s">
        <v>145</v>
      </c>
      <c r="P71" s="168">
        <f t="shared" si="4"/>
        <v>1.4236111111111112E-3</v>
      </c>
      <c r="Q71" s="186"/>
      <c r="R71" s="8"/>
    </row>
    <row r="72" spans="1:18" ht="15.75">
      <c r="A72" s="152" t="s">
        <v>121</v>
      </c>
      <c r="B72" s="67" t="s">
        <v>122</v>
      </c>
      <c r="C72" s="41">
        <v>2</v>
      </c>
      <c r="D72" s="101" t="s">
        <v>62</v>
      </c>
      <c r="E72" s="6">
        <v>2.8240740740740739E-3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5">
        <f t="shared" si="0"/>
        <v>0</v>
      </c>
      <c r="M72" s="6">
        <f t="shared" si="1"/>
        <v>0</v>
      </c>
      <c r="N72" s="46">
        <f t="shared" si="2"/>
        <v>2.8240740740740739E-3</v>
      </c>
      <c r="O72" s="49" t="s">
        <v>146</v>
      </c>
      <c r="P72" s="168">
        <f t="shared" si="4"/>
        <v>1.5277777777777776E-3</v>
      </c>
      <c r="Q72" s="186"/>
      <c r="R72" s="8"/>
    </row>
    <row r="73" spans="1:18" ht="15.75">
      <c r="A73" s="152" t="s">
        <v>123</v>
      </c>
      <c r="B73" s="67" t="s">
        <v>124</v>
      </c>
      <c r="C73" s="41">
        <v>3</v>
      </c>
      <c r="D73" s="82" t="s">
        <v>64</v>
      </c>
      <c r="E73" s="6">
        <v>3.0671296296296297E-3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  <c r="L73" s="5">
        <f t="shared" si="0"/>
        <v>0</v>
      </c>
      <c r="M73" s="6">
        <f t="shared" si="1"/>
        <v>0</v>
      </c>
      <c r="N73" s="46">
        <f t="shared" si="2"/>
        <v>3.0671296296296297E-3</v>
      </c>
      <c r="O73" s="49" t="s">
        <v>147</v>
      </c>
      <c r="P73" s="168">
        <f t="shared" si="4"/>
        <v>1.7708333333333335E-3</v>
      </c>
      <c r="Q73" s="186"/>
      <c r="R73" s="8"/>
    </row>
    <row r="74" spans="1:18" ht="15.75">
      <c r="A74" s="152" t="s">
        <v>107</v>
      </c>
      <c r="B74" s="67" t="s">
        <v>108</v>
      </c>
      <c r="C74" s="41">
        <v>2</v>
      </c>
      <c r="D74" s="83" t="s">
        <v>62</v>
      </c>
      <c r="E74" s="6">
        <v>2.9861111111111113E-3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7">
        <v>3</v>
      </c>
      <c r="L74" s="5">
        <f t="shared" si="0"/>
        <v>3</v>
      </c>
      <c r="M74" s="6">
        <f t="shared" si="1"/>
        <v>5.2083333333333333E-4</v>
      </c>
      <c r="N74" s="46">
        <f t="shared" si="2"/>
        <v>3.5069444444444445E-3</v>
      </c>
      <c r="O74" s="49" t="s">
        <v>148</v>
      </c>
      <c r="P74" s="168">
        <f t="shared" si="4"/>
        <v>2.2106481481481482E-3</v>
      </c>
      <c r="Q74" s="186"/>
      <c r="R74" s="8"/>
    </row>
    <row r="75" spans="1:18" ht="15.75">
      <c r="A75" s="152" t="s">
        <v>101</v>
      </c>
      <c r="B75" s="67" t="s">
        <v>102</v>
      </c>
      <c r="C75" s="41">
        <v>3</v>
      </c>
      <c r="D75" s="82" t="s">
        <v>55</v>
      </c>
      <c r="E75" s="6">
        <v>3.6342592592592594E-3</v>
      </c>
      <c r="F75" s="7">
        <v>0</v>
      </c>
      <c r="G75" s="7">
        <v>0</v>
      </c>
      <c r="H75" s="7">
        <v>0</v>
      </c>
      <c r="I75" s="7">
        <v>0</v>
      </c>
      <c r="J75" s="7">
        <v>0</v>
      </c>
      <c r="K75" s="7">
        <v>0</v>
      </c>
      <c r="L75" s="5">
        <f t="shared" si="0"/>
        <v>0</v>
      </c>
      <c r="M75" s="6">
        <f t="shared" si="1"/>
        <v>0</v>
      </c>
      <c r="N75" s="46">
        <f t="shared" si="2"/>
        <v>3.6342592592592594E-3</v>
      </c>
      <c r="O75" s="49" t="s">
        <v>149</v>
      </c>
      <c r="P75" s="168">
        <f t="shared" si="4"/>
        <v>2.3379629629629631E-3</v>
      </c>
      <c r="Q75" s="186"/>
      <c r="R75" s="8"/>
    </row>
    <row r="76" spans="1:18" ht="15.75">
      <c r="A76" s="152" t="s">
        <v>105</v>
      </c>
      <c r="B76" s="98" t="s">
        <v>106</v>
      </c>
      <c r="C76" s="41">
        <v>3</v>
      </c>
      <c r="D76" s="82" t="s">
        <v>60</v>
      </c>
      <c r="E76" s="6">
        <v>2.7314814814814819E-3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10</v>
      </c>
      <c r="L76" s="5">
        <f t="shared" si="0"/>
        <v>10</v>
      </c>
      <c r="M76" s="6">
        <f t="shared" si="1"/>
        <v>1.7361111111111112E-3</v>
      </c>
      <c r="N76" s="46">
        <f t="shared" si="2"/>
        <v>4.4675925925925933E-3</v>
      </c>
      <c r="O76" s="49" t="s">
        <v>150</v>
      </c>
      <c r="P76" s="168">
        <f t="shared" si="4"/>
        <v>3.1712962962962971E-3</v>
      </c>
      <c r="Q76" s="186"/>
      <c r="R76" s="8"/>
    </row>
    <row r="77" spans="1:18" ht="15.75">
      <c r="A77" s="152" t="s">
        <v>93</v>
      </c>
      <c r="B77" s="67" t="s">
        <v>94</v>
      </c>
      <c r="C77" s="42"/>
      <c r="D77" s="82" t="s">
        <v>41</v>
      </c>
      <c r="E77" s="6">
        <v>2.9745370370370373E-3</v>
      </c>
      <c r="F77" s="43">
        <v>300</v>
      </c>
      <c r="G77" s="7">
        <v>0</v>
      </c>
      <c r="H77" s="7">
        <v>3</v>
      </c>
      <c r="I77" s="7">
        <v>0</v>
      </c>
      <c r="J77" s="7">
        <v>0</v>
      </c>
      <c r="K77" s="7">
        <v>0</v>
      </c>
      <c r="L77" s="5">
        <f t="shared" si="0"/>
        <v>303</v>
      </c>
      <c r="M77" s="6">
        <f t="shared" si="1"/>
        <v>5.2604166666666667E-2</v>
      </c>
      <c r="N77" s="46">
        <f t="shared" si="2"/>
        <v>5.5578703703703707E-2</v>
      </c>
      <c r="O77" s="49" t="s">
        <v>151</v>
      </c>
      <c r="P77" s="168">
        <f t="shared" si="4"/>
        <v>5.4282407407407411E-2</v>
      </c>
      <c r="Q77" s="186"/>
      <c r="R77" s="8"/>
    </row>
    <row r="78" spans="1:18" ht="15.75">
      <c r="A78" s="152" t="s">
        <v>135</v>
      </c>
      <c r="B78" s="99" t="s">
        <v>136</v>
      </c>
      <c r="C78" s="40" t="s">
        <v>52</v>
      </c>
      <c r="D78" s="65" t="s">
        <v>46</v>
      </c>
      <c r="E78" s="6">
        <v>3.9004629629629632E-3</v>
      </c>
      <c r="F78" s="43">
        <v>300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5">
        <f t="shared" si="0"/>
        <v>300</v>
      </c>
      <c r="M78" s="6">
        <f t="shared" si="1"/>
        <v>5.2083333333333336E-2</v>
      </c>
      <c r="N78" s="46">
        <f t="shared" si="2"/>
        <v>5.5983796296296295E-2</v>
      </c>
      <c r="O78" s="49" t="s">
        <v>152</v>
      </c>
      <c r="P78" s="168">
        <f t="shared" si="4"/>
        <v>5.46875E-2</v>
      </c>
      <c r="Q78" s="186"/>
      <c r="R78" s="8"/>
    </row>
    <row r="79" spans="1:18" ht="15.75">
      <c r="A79" s="152" t="s">
        <v>97</v>
      </c>
      <c r="B79" s="67" t="s">
        <v>98</v>
      </c>
      <c r="C79" s="41">
        <v>3</v>
      </c>
      <c r="D79" s="82" t="s">
        <v>48</v>
      </c>
      <c r="E79" s="6">
        <v>3.9351851851851857E-3</v>
      </c>
      <c r="F79" s="43">
        <v>300</v>
      </c>
      <c r="G79" s="7">
        <v>0</v>
      </c>
      <c r="H79" s="7">
        <v>0</v>
      </c>
      <c r="I79" s="7">
        <v>0</v>
      </c>
      <c r="J79" s="7">
        <v>0</v>
      </c>
      <c r="K79" s="7">
        <v>0</v>
      </c>
      <c r="L79" s="5">
        <f t="shared" si="0"/>
        <v>300</v>
      </c>
      <c r="M79" s="6">
        <f t="shared" si="1"/>
        <v>5.2083333333333336E-2</v>
      </c>
      <c r="N79" s="46">
        <f t="shared" si="2"/>
        <v>5.6018518518518523E-2</v>
      </c>
      <c r="O79" s="49" t="s">
        <v>153</v>
      </c>
      <c r="P79" s="168">
        <f t="shared" si="4"/>
        <v>5.4722222222222228E-2</v>
      </c>
      <c r="Q79" s="186"/>
      <c r="R79" s="8"/>
    </row>
    <row r="80" spans="1:18" ht="15.75">
      <c r="A80" s="152" t="s">
        <v>133</v>
      </c>
      <c r="B80" s="67" t="s">
        <v>134</v>
      </c>
      <c r="C80" s="41" t="s">
        <v>76</v>
      </c>
      <c r="D80" s="82" t="s">
        <v>50</v>
      </c>
      <c r="E80" s="6">
        <v>4.2939814814814811E-3</v>
      </c>
      <c r="F80" s="43">
        <v>300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5">
        <f t="shared" si="0"/>
        <v>300</v>
      </c>
      <c r="M80" s="6">
        <f t="shared" si="1"/>
        <v>5.2083333333333336E-2</v>
      </c>
      <c r="N80" s="46">
        <f t="shared" si="2"/>
        <v>5.6377314814814818E-2</v>
      </c>
      <c r="O80" s="49" t="s">
        <v>154</v>
      </c>
      <c r="P80" s="168">
        <f t="shared" si="4"/>
        <v>5.5081018518518522E-2</v>
      </c>
      <c r="Q80" s="186"/>
      <c r="R80" s="8"/>
    </row>
    <row r="81" spans="1:18" ht="15.75">
      <c r="A81" s="152" t="s">
        <v>109</v>
      </c>
      <c r="B81" s="100" t="s">
        <v>110</v>
      </c>
      <c r="C81" s="41" t="s">
        <v>52</v>
      </c>
      <c r="D81" s="82" t="s">
        <v>64</v>
      </c>
      <c r="E81" s="6">
        <v>4.386574074074074E-3</v>
      </c>
      <c r="F81" s="43">
        <v>300</v>
      </c>
      <c r="G81" s="7">
        <v>0</v>
      </c>
      <c r="H81" s="7">
        <v>0</v>
      </c>
      <c r="I81" s="7">
        <v>0</v>
      </c>
      <c r="J81" s="7">
        <v>0</v>
      </c>
      <c r="K81" s="7">
        <v>0</v>
      </c>
      <c r="L81" s="5">
        <f t="shared" si="0"/>
        <v>300</v>
      </c>
      <c r="M81" s="6">
        <f t="shared" si="1"/>
        <v>5.2083333333333336E-2</v>
      </c>
      <c r="N81" s="46">
        <f t="shared" si="2"/>
        <v>5.6469907407407413E-2</v>
      </c>
      <c r="O81" s="49" t="s">
        <v>155</v>
      </c>
      <c r="P81" s="168">
        <f t="shared" si="4"/>
        <v>5.5173611111111118E-2</v>
      </c>
      <c r="Q81" s="186"/>
      <c r="R81" s="8"/>
    </row>
    <row r="82" spans="1:18" ht="15.75">
      <c r="A82" s="152" t="s">
        <v>117</v>
      </c>
      <c r="B82" s="67" t="s">
        <v>118</v>
      </c>
      <c r="C82" s="41">
        <v>3</v>
      </c>
      <c r="D82" s="82" t="s">
        <v>55</v>
      </c>
      <c r="E82" s="6">
        <v>4.108796296296297E-3</v>
      </c>
      <c r="F82" s="7">
        <v>3</v>
      </c>
      <c r="G82" s="45">
        <v>300</v>
      </c>
      <c r="H82" s="7">
        <v>0</v>
      </c>
      <c r="I82" s="7">
        <v>0</v>
      </c>
      <c r="J82" s="7">
        <v>0</v>
      </c>
      <c r="K82" s="7">
        <v>0</v>
      </c>
      <c r="L82" s="5">
        <f t="shared" si="0"/>
        <v>303</v>
      </c>
      <c r="M82" s="6">
        <f t="shared" si="1"/>
        <v>5.2604166666666667E-2</v>
      </c>
      <c r="N82" s="46">
        <f t="shared" si="2"/>
        <v>5.6712962962962965E-2</v>
      </c>
      <c r="O82" s="49" t="s">
        <v>156</v>
      </c>
      <c r="P82" s="168">
        <f t="shared" si="4"/>
        <v>5.541666666666667E-2</v>
      </c>
      <c r="Q82" s="186"/>
      <c r="R82" s="8"/>
    </row>
    <row r="83" spans="1:18" ht="16.5" thickBot="1">
      <c r="A83" s="108" t="s">
        <v>111</v>
      </c>
      <c r="B83" s="166" t="s">
        <v>112</v>
      </c>
      <c r="C83" s="167"/>
      <c r="D83" s="141" t="s">
        <v>41</v>
      </c>
      <c r="E83" s="19">
        <v>4.6990740740740743E-3</v>
      </c>
      <c r="F83" s="155">
        <v>300</v>
      </c>
      <c r="G83" s="20">
        <v>0</v>
      </c>
      <c r="H83" s="20">
        <v>3</v>
      </c>
      <c r="I83" s="20">
        <v>0</v>
      </c>
      <c r="J83" s="20">
        <v>0</v>
      </c>
      <c r="K83" s="20">
        <v>0</v>
      </c>
      <c r="L83" s="18">
        <f t="shared" si="0"/>
        <v>303</v>
      </c>
      <c r="M83" s="19">
        <f t="shared" si="1"/>
        <v>5.2604166666666667E-2</v>
      </c>
      <c r="N83" s="130">
        <f t="shared" si="2"/>
        <v>5.7303240740740738E-2</v>
      </c>
      <c r="O83" s="136" t="s">
        <v>157</v>
      </c>
      <c r="P83" s="27">
        <f t="shared" si="4"/>
        <v>5.6006944444444443E-2</v>
      </c>
      <c r="Q83" s="188"/>
      <c r="R83" s="8"/>
    </row>
    <row r="84" spans="1:18" ht="27" customHeight="1">
      <c r="B84" s="63" t="s">
        <v>16</v>
      </c>
      <c r="D84" s="63" t="s">
        <v>27</v>
      </c>
    </row>
    <row r="85" spans="1:18" ht="26.25" customHeight="1">
      <c r="B85" s="63" t="s">
        <v>17</v>
      </c>
      <c r="D85" s="63" t="s">
        <v>28</v>
      </c>
    </row>
    <row r="87" spans="1:18" ht="16.5" thickBot="1">
      <c r="A87" s="213"/>
      <c r="B87" s="191"/>
      <c r="C87" s="54"/>
      <c r="D87" s="84"/>
      <c r="E87" s="192"/>
      <c r="F87" s="193"/>
    </row>
    <row r="88" spans="1:18" ht="18" customHeight="1" thickBot="1">
      <c r="A88" s="217"/>
      <c r="B88" s="225" t="s">
        <v>311</v>
      </c>
      <c r="C88" s="226" t="s">
        <v>316</v>
      </c>
      <c r="D88" s="76"/>
      <c r="E88" s="220"/>
      <c r="F88" s="221"/>
    </row>
    <row r="89" spans="1:18" ht="18" customHeight="1">
      <c r="A89" s="1"/>
    </row>
    <row r="90" spans="1:18" ht="18" customHeight="1">
      <c r="A90" s="217"/>
      <c r="B90" s="68" t="s">
        <v>312</v>
      </c>
      <c r="C90" s="222">
        <v>1.1399999999999999</v>
      </c>
      <c r="D90" s="223">
        <v>1.4699074074074074E-3</v>
      </c>
      <c r="E90" s="220"/>
      <c r="F90" s="221"/>
    </row>
    <row r="91" spans="1:18" ht="18" customHeight="1">
      <c r="A91" s="217"/>
      <c r="B91" s="68" t="s">
        <v>313</v>
      </c>
      <c r="C91" s="222">
        <v>1.63</v>
      </c>
      <c r="D91" s="223">
        <v>1.8865740740740742E-3</v>
      </c>
      <c r="E91" s="220"/>
      <c r="F91" s="221"/>
    </row>
    <row r="92" spans="1:18" ht="18" customHeight="1">
      <c r="A92" s="217"/>
      <c r="B92" s="68" t="s">
        <v>314</v>
      </c>
      <c r="C92" s="222">
        <v>1.63</v>
      </c>
      <c r="D92" s="223">
        <v>1.8865740740740742E-3</v>
      </c>
      <c r="E92" s="220"/>
      <c r="F92" s="221"/>
    </row>
    <row r="93" spans="1:18" ht="18" customHeight="1">
      <c r="A93" s="217"/>
      <c r="B93" s="68" t="s">
        <v>315</v>
      </c>
      <c r="C93" s="222">
        <v>1.66</v>
      </c>
      <c r="D93" s="223">
        <v>2.1412037037037038E-3</v>
      </c>
      <c r="E93" s="220"/>
      <c r="F93" s="221"/>
    </row>
    <row r="94" spans="1:18" ht="21" customHeight="1">
      <c r="A94" s="190"/>
      <c r="B94" s="191"/>
      <c r="C94" s="54"/>
      <c r="D94" s="84"/>
      <c r="E94" s="192"/>
      <c r="F94" s="193"/>
    </row>
    <row r="95" spans="1:18" ht="15.75">
      <c r="A95" s="190"/>
      <c r="B95" s="191"/>
      <c r="C95" s="54"/>
      <c r="D95" s="84"/>
      <c r="E95" s="192"/>
      <c r="F95" s="193"/>
    </row>
    <row r="96" spans="1:18" ht="15.75">
      <c r="A96" s="190"/>
      <c r="B96" s="191"/>
      <c r="C96" s="54"/>
      <c r="D96" s="84"/>
      <c r="E96" s="192"/>
      <c r="F96" s="193"/>
    </row>
    <row r="97" spans="1:6" ht="15.75">
      <c r="A97" s="190"/>
      <c r="B97" s="191"/>
      <c r="C97" s="54"/>
      <c r="D97" s="84"/>
      <c r="E97" s="192"/>
      <c r="F97" s="193"/>
    </row>
  </sheetData>
  <mergeCells count="18">
    <mergeCell ref="Q6:Q7"/>
    <mergeCell ref="A1:P1"/>
    <mergeCell ref="A6:A7"/>
    <mergeCell ref="B6:B7"/>
    <mergeCell ref="C6:C7"/>
    <mergeCell ref="D6:D7"/>
    <mergeCell ref="E6:E7"/>
    <mergeCell ref="E4:K4"/>
    <mergeCell ref="F6:K6"/>
    <mergeCell ref="L6:L7"/>
    <mergeCell ref="M6:M7"/>
    <mergeCell ref="N6:N7"/>
    <mergeCell ref="O6:O7"/>
    <mergeCell ref="E2:K2"/>
    <mergeCell ref="N2:P2"/>
    <mergeCell ref="E3:K3"/>
    <mergeCell ref="N3:P3"/>
    <mergeCell ref="P6:P7"/>
  </mergeCells>
  <phoneticPr fontId="2" type="noConversion"/>
  <pageMargins left="3.937007874015748E-2" right="3.937007874015748E-2" top="0.15748031496062992" bottom="0.35433070866141736" header="0.31496062992125984" footer="0.31496062992125984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41"/>
  </sheetPr>
  <dimension ref="A1:Q28"/>
  <sheetViews>
    <sheetView topLeftCell="A10" workbookViewId="0">
      <selection activeCell="N8" sqref="N8:N13"/>
    </sheetView>
  </sheetViews>
  <sheetFormatPr defaultRowHeight="12.75"/>
  <cols>
    <col min="1" max="1" width="6.5703125" customWidth="1"/>
    <col min="2" max="2" width="21.28515625" customWidth="1"/>
    <col min="3" max="3" width="5.7109375" customWidth="1"/>
    <col min="4" max="4" width="13.42578125" customWidth="1"/>
    <col min="5" max="5" width="8.7109375" customWidth="1"/>
    <col min="6" max="6" width="7.5703125" customWidth="1"/>
    <col min="7" max="7" width="7.42578125" customWidth="1"/>
    <col min="8" max="8" width="6.85546875" customWidth="1"/>
    <col min="9" max="9" width="8" customWidth="1"/>
    <col min="10" max="10" width="7.5703125" customWidth="1"/>
    <col min="11" max="11" width="8.85546875" customWidth="1"/>
    <col min="12" max="12" width="8.5703125" customWidth="1"/>
    <col min="13" max="13" width="8.28515625" customWidth="1"/>
    <col min="14" max="14" width="7.28515625" customWidth="1"/>
    <col min="16" max="16" width="7.28515625" customWidth="1"/>
  </cols>
  <sheetData>
    <row r="1" spans="1:17" ht="60.75" customHeight="1">
      <c r="A1" s="282" t="s">
        <v>25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10"/>
    </row>
    <row r="2" spans="1:17" ht="26.25" customHeight="1">
      <c r="A2" s="4"/>
      <c r="E2" s="288" t="s">
        <v>15</v>
      </c>
      <c r="F2" s="288"/>
      <c r="G2" s="288"/>
      <c r="H2" s="288"/>
      <c r="I2" s="288"/>
      <c r="J2" s="288"/>
      <c r="M2" s="283" t="s">
        <v>9</v>
      </c>
      <c r="N2" s="283"/>
      <c r="O2" s="283"/>
    </row>
    <row r="3" spans="1:17" ht="17.25" customHeight="1">
      <c r="E3" s="289" t="s">
        <v>20</v>
      </c>
      <c r="F3" s="289"/>
      <c r="G3" s="289"/>
      <c r="H3" s="289"/>
      <c r="I3" s="289"/>
      <c r="J3" s="289"/>
      <c r="M3" s="283" t="s">
        <v>26</v>
      </c>
      <c r="N3" s="283"/>
      <c r="O3" s="283"/>
    </row>
    <row r="4" spans="1:17">
      <c r="B4" t="s">
        <v>0</v>
      </c>
      <c r="E4" s="272" t="s">
        <v>32</v>
      </c>
      <c r="F4" s="272"/>
      <c r="G4" s="272"/>
      <c r="H4" s="272"/>
      <c r="I4" s="272"/>
      <c r="J4" s="272"/>
    </row>
    <row r="5" spans="1:17" ht="13.5" thickBot="1">
      <c r="B5" s="2">
        <v>1.7361111111111112E-4</v>
      </c>
      <c r="C5" s="2"/>
      <c r="D5" s="2"/>
    </row>
    <row r="6" spans="1:17">
      <c r="A6" s="268" t="s">
        <v>1</v>
      </c>
      <c r="B6" s="300" t="s">
        <v>2</v>
      </c>
      <c r="C6" s="274" t="s">
        <v>14</v>
      </c>
      <c r="D6" s="300" t="s">
        <v>10</v>
      </c>
      <c r="E6" s="266" t="s">
        <v>4</v>
      </c>
      <c r="F6" s="273" t="s">
        <v>3</v>
      </c>
      <c r="G6" s="273"/>
      <c r="H6" s="273"/>
      <c r="I6" s="273"/>
      <c r="J6" s="273"/>
      <c r="K6" s="266" t="s">
        <v>5</v>
      </c>
      <c r="L6" s="266" t="s">
        <v>6</v>
      </c>
      <c r="M6" s="266" t="s">
        <v>8</v>
      </c>
      <c r="N6" s="295" t="s">
        <v>7</v>
      </c>
      <c r="O6" s="297" t="s">
        <v>36</v>
      </c>
      <c r="P6" s="278" t="s">
        <v>310</v>
      </c>
    </row>
    <row r="7" spans="1:17" ht="30.75" customHeight="1" thickBot="1">
      <c r="A7" s="299"/>
      <c r="B7" s="301"/>
      <c r="C7" s="302"/>
      <c r="D7" s="301"/>
      <c r="E7" s="294"/>
      <c r="F7" s="35" t="s">
        <v>38</v>
      </c>
      <c r="G7" s="102" t="s">
        <v>12</v>
      </c>
      <c r="H7" s="122" t="s">
        <v>34</v>
      </c>
      <c r="I7" s="122" t="s">
        <v>39</v>
      </c>
      <c r="J7" s="103" t="s">
        <v>11</v>
      </c>
      <c r="K7" s="294"/>
      <c r="L7" s="294"/>
      <c r="M7" s="294"/>
      <c r="N7" s="296"/>
      <c r="O7" s="298"/>
      <c r="P7" s="279"/>
    </row>
    <row r="8" spans="1:17" ht="21.75" customHeight="1">
      <c r="A8" s="104" t="s">
        <v>144</v>
      </c>
      <c r="B8" s="142" t="s">
        <v>98</v>
      </c>
      <c r="C8" s="137">
        <v>3</v>
      </c>
      <c r="D8" s="138"/>
      <c r="E8" s="15"/>
      <c r="F8" s="16"/>
      <c r="G8" s="16"/>
      <c r="H8" s="16"/>
      <c r="I8" s="16"/>
      <c r="J8" s="16"/>
      <c r="K8" s="14"/>
      <c r="L8" s="15"/>
      <c r="M8" s="15"/>
      <c r="N8" s="260"/>
      <c r="O8" s="14"/>
      <c r="P8" s="185">
        <v>3</v>
      </c>
      <c r="Q8" s="8"/>
    </row>
    <row r="9" spans="1:17" ht="21.75" customHeight="1" thickBot="1">
      <c r="A9" s="131">
        <v>8</v>
      </c>
      <c r="B9" s="146" t="s">
        <v>278</v>
      </c>
      <c r="C9" s="182" t="s">
        <v>59</v>
      </c>
      <c r="D9" s="147" t="s">
        <v>48</v>
      </c>
      <c r="E9" s="22">
        <v>4.1435185185185186E-3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1">
        <f>SUM(F9:J9)</f>
        <v>0</v>
      </c>
      <c r="L9" s="22">
        <f>K9*$B$5</f>
        <v>0</v>
      </c>
      <c r="M9" s="22">
        <f>L9+E9</f>
        <v>4.1435185185185186E-3</v>
      </c>
      <c r="N9" s="261">
        <v>1</v>
      </c>
      <c r="O9" s="22"/>
      <c r="P9" s="187">
        <v>3</v>
      </c>
      <c r="Q9" s="8"/>
    </row>
    <row r="10" spans="1:17" ht="21.75" customHeight="1">
      <c r="A10" s="104" t="s">
        <v>146</v>
      </c>
      <c r="B10" s="142" t="s">
        <v>292</v>
      </c>
      <c r="C10" s="143">
        <v>2</v>
      </c>
      <c r="D10" s="138"/>
      <c r="E10" s="15"/>
      <c r="F10" s="16"/>
      <c r="G10" s="16"/>
      <c r="H10" s="16"/>
      <c r="I10" s="16"/>
      <c r="J10" s="16"/>
      <c r="K10" s="14"/>
      <c r="L10" s="15"/>
      <c r="M10" s="15"/>
      <c r="N10" s="260"/>
      <c r="O10" s="15"/>
      <c r="P10" s="17"/>
      <c r="Q10" s="8"/>
    </row>
    <row r="11" spans="1:17" ht="21.75" customHeight="1" thickBot="1">
      <c r="A11" s="112" t="s">
        <v>146</v>
      </c>
      <c r="B11" s="86" t="s">
        <v>304</v>
      </c>
      <c r="C11" s="113" t="s">
        <v>45</v>
      </c>
      <c r="D11" s="94" t="s">
        <v>245</v>
      </c>
      <c r="E11" s="22">
        <v>6.8171296296296287E-3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1">
        <f>SUM(F11:J11)</f>
        <v>0</v>
      </c>
      <c r="L11" s="22">
        <f>K11*$B$5</f>
        <v>0</v>
      </c>
      <c r="M11" s="22">
        <f>L11+E11</f>
        <v>6.8171296296296287E-3</v>
      </c>
      <c r="N11" s="261">
        <v>2</v>
      </c>
      <c r="O11" s="22">
        <f>M11-$M$9</f>
        <v>2.6736111111111101E-3</v>
      </c>
      <c r="P11" s="25"/>
      <c r="Q11" s="8"/>
    </row>
    <row r="12" spans="1:17" ht="21.75" customHeight="1">
      <c r="A12" s="104" t="s">
        <v>145</v>
      </c>
      <c r="B12" s="142" t="s">
        <v>282</v>
      </c>
      <c r="C12" s="143">
        <v>2</v>
      </c>
      <c r="D12" s="138"/>
      <c r="E12" s="15"/>
      <c r="F12" s="16"/>
      <c r="G12" s="16"/>
      <c r="H12" s="16"/>
      <c r="I12" s="16"/>
      <c r="J12" s="16"/>
      <c r="K12" s="14"/>
      <c r="L12" s="15"/>
      <c r="M12" s="15"/>
      <c r="N12" s="260"/>
      <c r="O12" s="15"/>
      <c r="P12" s="17"/>
      <c r="Q12" s="8"/>
    </row>
    <row r="13" spans="1:17" ht="21.75" customHeight="1" thickBot="1">
      <c r="A13" s="112" t="s">
        <v>145</v>
      </c>
      <c r="B13" s="86" t="s">
        <v>258</v>
      </c>
      <c r="C13" s="113" t="s">
        <v>45</v>
      </c>
      <c r="D13" s="94" t="s">
        <v>245</v>
      </c>
      <c r="E13" s="22">
        <v>6.9675925925925921E-3</v>
      </c>
      <c r="F13" s="23">
        <v>0</v>
      </c>
      <c r="G13" s="23">
        <v>3</v>
      </c>
      <c r="H13" s="23">
        <v>3</v>
      </c>
      <c r="I13" s="23">
        <v>0</v>
      </c>
      <c r="J13" s="23">
        <v>0</v>
      </c>
      <c r="K13" s="21">
        <f>SUM(F13:J13)</f>
        <v>6</v>
      </c>
      <c r="L13" s="22">
        <f>K13*$B$5</f>
        <v>1.0416666666666667E-3</v>
      </c>
      <c r="M13" s="22">
        <f>L13+E13</f>
        <v>8.0092592592592594E-3</v>
      </c>
      <c r="N13" s="261">
        <v>3</v>
      </c>
      <c r="O13" s="22">
        <f>M13-$M$9</f>
        <v>3.8657407407407408E-3</v>
      </c>
      <c r="P13" s="25"/>
      <c r="Q13" s="8"/>
    </row>
    <row r="14" spans="1:17" ht="21.75" customHeight="1">
      <c r="A14" s="104" t="s">
        <v>147</v>
      </c>
      <c r="B14" s="142" t="s">
        <v>284</v>
      </c>
      <c r="C14" s="144" t="s">
        <v>76</v>
      </c>
      <c r="D14" s="138"/>
      <c r="E14" s="15"/>
      <c r="F14" s="16"/>
      <c r="G14" s="16"/>
      <c r="H14" s="16"/>
      <c r="I14" s="16"/>
      <c r="J14" s="16"/>
      <c r="K14" s="14"/>
      <c r="L14" s="15"/>
      <c r="M14" s="15"/>
      <c r="N14" s="148"/>
      <c r="O14" s="15"/>
      <c r="P14" s="17"/>
      <c r="Q14" s="8"/>
    </row>
    <row r="15" spans="1:17" ht="21.75" customHeight="1" thickBot="1">
      <c r="A15" s="112" t="s">
        <v>147</v>
      </c>
      <c r="B15" s="146" t="s">
        <v>294</v>
      </c>
      <c r="C15" s="146" t="s">
        <v>52</v>
      </c>
      <c r="D15" s="147" t="s">
        <v>64</v>
      </c>
      <c r="E15" s="22">
        <v>8.2754629629629619E-3</v>
      </c>
      <c r="F15" s="23">
        <v>10</v>
      </c>
      <c r="G15" s="23">
        <v>0</v>
      </c>
      <c r="H15" s="23">
        <v>0</v>
      </c>
      <c r="I15" s="23">
        <v>0</v>
      </c>
      <c r="J15" s="23">
        <v>0</v>
      </c>
      <c r="K15" s="21">
        <f>SUM(F15:J15)</f>
        <v>10</v>
      </c>
      <c r="L15" s="22">
        <f>K15*$B$5</f>
        <v>1.7361111111111112E-3</v>
      </c>
      <c r="M15" s="22">
        <f>L15+E15</f>
        <v>1.0011574074074074E-2</v>
      </c>
      <c r="N15" s="183">
        <v>4</v>
      </c>
      <c r="O15" s="22">
        <f>M15-$M$9</f>
        <v>5.8680555555555552E-3</v>
      </c>
      <c r="P15" s="25"/>
      <c r="Q15" s="8"/>
    </row>
    <row r="16" spans="1:17" ht="21.75" customHeight="1">
      <c r="A16" s="104" t="s">
        <v>143</v>
      </c>
      <c r="B16" s="142" t="s">
        <v>276</v>
      </c>
      <c r="C16" s="137" t="s">
        <v>45</v>
      </c>
      <c r="D16" s="138"/>
      <c r="E16" s="15"/>
      <c r="F16" s="16"/>
      <c r="G16" s="16"/>
      <c r="H16" s="16"/>
      <c r="I16" s="16"/>
      <c r="J16" s="16"/>
      <c r="K16" s="14"/>
      <c r="L16" s="15"/>
      <c r="M16" s="15"/>
      <c r="N16" s="148"/>
      <c r="O16" s="15"/>
      <c r="P16" s="17"/>
      <c r="Q16" s="8"/>
    </row>
    <row r="17" spans="1:17" ht="21.75" customHeight="1" thickBot="1">
      <c r="A17" s="108" t="s">
        <v>143</v>
      </c>
      <c r="B17" s="139" t="s">
        <v>298</v>
      </c>
      <c r="C17" s="140" t="s">
        <v>45</v>
      </c>
      <c r="D17" s="141" t="s">
        <v>245</v>
      </c>
      <c r="E17" s="19">
        <v>1.6851851851851851E-2</v>
      </c>
      <c r="F17" s="20">
        <v>1</v>
      </c>
      <c r="G17" s="20">
        <v>10</v>
      </c>
      <c r="H17" s="20">
        <v>3</v>
      </c>
      <c r="I17" s="20">
        <v>12</v>
      </c>
      <c r="J17" s="20">
        <v>3</v>
      </c>
      <c r="K17" s="18">
        <f>SUM(F17:J17)</f>
        <v>29</v>
      </c>
      <c r="L17" s="19">
        <f>K17*$B$5</f>
        <v>5.0347222222222225E-3</v>
      </c>
      <c r="M17" s="19">
        <f>L17+E17</f>
        <v>2.1886574074074072E-2</v>
      </c>
      <c r="N17" s="149">
        <v>5</v>
      </c>
      <c r="O17" s="19">
        <f>M17-$M$9</f>
        <v>1.7743055555555554E-2</v>
      </c>
      <c r="P17" s="125"/>
      <c r="Q17" s="8"/>
    </row>
    <row r="21" spans="1:17" ht="21.75" customHeight="1">
      <c r="B21" t="s">
        <v>16</v>
      </c>
      <c r="D21" t="s">
        <v>27</v>
      </c>
    </row>
    <row r="22" spans="1:17" ht="35.25" customHeight="1">
      <c r="B22" t="s">
        <v>17</v>
      </c>
      <c r="D22" t="s">
        <v>28</v>
      </c>
    </row>
    <row r="24" spans="1:17" ht="13.5" thickBot="1"/>
    <row r="25" spans="1:17" ht="15.75" thickBot="1">
      <c r="B25" s="225" t="s">
        <v>311</v>
      </c>
      <c r="C25" s="224">
        <v>34.6</v>
      </c>
      <c r="D25" s="76"/>
    </row>
    <row r="26" spans="1:17">
      <c r="B26" s="63"/>
      <c r="C26" s="34"/>
      <c r="D26" s="63"/>
    </row>
    <row r="27" spans="1:17" ht="15">
      <c r="B27" s="68" t="s">
        <v>332</v>
      </c>
      <c r="C27" s="222">
        <v>1.05</v>
      </c>
      <c r="D27" s="223">
        <v>4.5833333333333334E-3</v>
      </c>
    </row>
    <row r="28" spans="1:17" ht="15">
      <c r="B28" s="68" t="s">
        <v>315</v>
      </c>
      <c r="C28" s="222">
        <v>1.17</v>
      </c>
      <c r="D28" s="223">
        <v>5.2546296296296299E-3</v>
      </c>
    </row>
  </sheetData>
  <mergeCells count="18">
    <mergeCell ref="P6:P7"/>
    <mergeCell ref="A1:O1"/>
    <mergeCell ref="A6:A7"/>
    <mergeCell ref="B6:B7"/>
    <mergeCell ref="C6:C7"/>
    <mergeCell ref="D6:D7"/>
    <mergeCell ref="E6:E7"/>
    <mergeCell ref="E4:J4"/>
    <mergeCell ref="F6:J6"/>
    <mergeCell ref="K6:K7"/>
    <mergeCell ref="L6:L7"/>
    <mergeCell ref="M6:M7"/>
    <mergeCell ref="N6:N7"/>
    <mergeCell ref="E2:J2"/>
    <mergeCell ref="M2:O2"/>
    <mergeCell ref="E3:J3"/>
    <mergeCell ref="M3:O3"/>
    <mergeCell ref="O6:O7"/>
  </mergeCells>
  <phoneticPr fontId="2" type="noConversion"/>
  <pageMargins left="0.23622047244094491" right="0.23622047244094491" top="0.15748031496062992" bottom="0.35433070866141736" header="0.31496062992125984" footer="0.31496062992125984"/>
  <pageSetup paperSize="9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41"/>
  </sheetPr>
  <dimension ref="A1:P28"/>
  <sheetViews>
    <sheetView topLeftCell="A13" workbookViewId="0">
      <selection activeCell="N8" sqref="N8:N13"/>
    </sheetView>
  </sheetViews>
  <sheetFormatPr defaultRowHeight="12.75"/>
  <cols>
    <col min="1" max="1" width="6.5703125" customWidth="1"/>
    <col min="2" max="2" width="21.85546875" customWidth="1"/>
    <col min="3" max="3" width="5.7109375" customWidth="1"/>
    <col min="4" max="4" width="15.28515625" customWidth="1"/>
    <col min="5" max="5" width="9" customWidth="1"/>
    <col min="6" max="6" width="7.28515625" customWidth="1"/>
    <col min="7" max="7" width="8" customWidth="1"/>
    <col min="8" max="8" width="5.7109375" customWidth="1"/>
    <col min="9" max="9" width="7.85546875" customWidth="1"/>
    <col min="10" max="10" width="7.5703125" customWidth="1"/>
    <col min="11" max="11" width="8.7109375" customWidth="1"/>
    <col min="12" max="12" width="8.85546875" customWidth="1"/>
    <col min="13" max="13" width="8.28515625" customWidth="1"/>
    <col min="14" max="14" width="6.85546875" style="47" customWidth="1"/>
    <col min="15" max="15" width="8.5703125" customWidth="1"/>
    <col min="16" max="16" width="6.7109375" customWidth="1"/>
  </cols>
  <sheetData>
    <row r="1" spans="1:16" ht="60.75" customHeight="1">
      <c r="A1" s="282" t="s">
        <v>25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10"/>
    </row>
    <row r="2" spans="1:16" ht="26.25" customHeight="1">
      <c r="A2" s="4"/>
      <c r="E2" s="288" t="s">
        <v>15</v>
      </c>
      <c r="F2" s="288"/>
      <c r="G2" s="288"/>
      <c r="H2" s="288"/>
      <c r="I2" s="288"/>
      <c r="J2" s="288"/>
      <c r="M2" s="283" t="s">
        <v>9</v>
      </c>
      <c r="N2" s="283"/>
      <c r="O2" s="283"/>
    </row>
    <row r="3" spans="1:16" ht="15.75">
      <c r="E3" s="289" t="s">
        <v>21</v>
      </c>
      <c r="F3" s="289"/>
      <c r="G3" s="289"/>
      <c r="H3" s="289"/>
      <c r="I3" s="289"/>
      <c r="J3" s="289"/>
      <c r="M3" s="283" t="s">
        <v>26</v>
      </c>
      <c r="N3" s="283"/>
      <c r="O3" s="283"/>
    </row>
    <row r="4" spans="1:16" ht="16.5" customHeight="1">
      <c r="B4" t="s">
        <v>0</v>
      </c>
      <c r="E4" s="272" t="s">
        <v>31</v>
      </c>
      <c r="F4" s="272"/>
      <c r="G4" s="272"/>
      <c r="H4" s="272"/>
      <c r="I4" s="272"/>
      <c r="J4" s="272"/>
    </row>
    <row r="5" spans="1:16" ht="13.5" thickBot="1">
      <c r="B5" s="2">
        <v>1.7361111111111112E-4</v>
      </c>
      <c r="C5" s="2"/>
      <c r="D5" s="2"/>
    </row>
    <row r="6" spans="1:16">
      <c r="A6" s="268" t="s">
        <v>1</v>
      </c>
      <c r="B6" s="300" t="s">
        <v>2</v>
      </c>
      <c r="C6" s="274" t="s">
        <v>14</v>
      </c>
      <c r="D6" s="300" t="s">
        <v>10</v>
      </c>
      <c r="E6" s="266" t="s">
        <v>4</v>
      </c>
      <c r="F6" s="273" t="s">
        <v>3</v>
      </c>
      <c r="G6" s="273"/>
      <c r="H6" s="273"/>
      <c r="I6" s="273"/>
      <c r="J6" s="273"/>
      <c r="K6" s="266" t="s">
        <v>5</v>
      </c>
      <c r="L6" s="266" t="s">
        <v>6</v>
      </c>
      <c r="M6" s="266" t="s">
        <v>8</v>
      </c>
      <c r="N6" s="303" t="s">
        <v>7</v>
      </c>
      <c r="O6" s="305" t="s">
        <v>36</v>
      </c>
      <c r="P6" s="278" t="s">
        <v>309</v>
      </c>
    </row>
    <row r="7" spans="1:16" ht="35.25" customHeight="1" thickBot="1">
      <c r="A7" s="299"/>
      <c r="B7" s="301"/>
      <c r="C7" s="302"/>
      <c r="D7" s="301"/>
      <c r="E7" s="294"/>
      <c r="F7" s="35" t="s">
        <v>38</v>
      </c>
      <c r="G7" s="103" t="s">
        <v>12</v>
      </c>
      <c r="H7" s="122" t="s">
        <v>34</v>
      </c>
      <c r="I7" s="122" t="s">
        <v>39</v>
      </c>
      <c r="J7" s="103" t="s">
        <v>11</v>
      </c>
      <c r="K7" s="294"/>
      <c r="L7" s="294"/>
      <c r="M7" s="294"/>
      <c r="N7" s="304"/>
      <c r="O7" s="306"/>
      <c r="P7" s="279"/>
    </row>
    <row r="8" spans="1:16" ht="19.5" customHeight="1">
      <c r="A8" s="104" t="s">
        <v>139</v>
      </c>
      <c r="B8" s="105" t="s">
        <v>259</v>
      </c>
      <c r="C8" s="106" t="s">
        <v>59</v>
      </c>
      <c r="D8" s="107"/>
      <c r="E8" s="15"/>
      <c r="F8" s="16"/>
      <c r="G8" s="16"/>
      <c r="H8" s="16"/>
      <c r="I8" s="16"/>
      <c r="J8" s="16"/>
      <c r="K8" s="14"/>
      <c r="L8" s="15"/>
      <c r="M8" s="15"/>
      <c r="N8" s="262"/>
      <c r="O8" s="121"/>
      <c r="P8" s="185">
        <v>3</v>
      </c>
    </row>
    <row r="9" spans="1:16" ht="19.5" customHeight="1" thickBot="1">
      <c r="A9" s="108" t="s">
        <v>139</v>
      </c>
      <c r="B9" s="109" t="s">
        <v>239</v>
      </c>
      <c r="C9" s="110" t="s">
        <v>76</v>
      </c>
      <c r="D9" s="111" t="s">
        <v>48</v>
      </c>
      <c r="E9" s="19">
        <v>3.8541666666666668E-3</v>
      </c>
      <c r="F9" s="20">
        <v>0</v>
      </c>
      <c r="G9" s="20">
        <v>0</v>
      </c>
      <c r="H9" s="20">
        <v>0</v>
      </c>
      <c r="I9" s="20">
        <v>3</v>
      </c>
      <c r="J9" s="20">
        <v>0</v>
      </c>
      <c r="K9" s="18">
        <f>SUM(F9:J9)</f>
        <v>3</v>
      </c>
      <c r="L9" s="19">
        <f>K9*$B$5</f>
        <v>5.2083333333333333E-4</v>
      </c>
      <c r="M9" s="19">
        <f>L9+E9</f>
        <v>4.3750000000000004E-3</v>
      </c>
      <c r="N9" s="263">
        <v>1</v>
      </c>
      <c r="O9" s="124"/>
      <c r="P9" s="188">
        <v>3</v>
      </c>
    </row>
    <row r="10" spans="1:16" ht="19.5" customHeight="1">
      <c r="A10" s="116">
        <v>4</v>
      </c>
      <c r="B10" s="114" t="s">
        <v>204</v>
      </c>
      <c r="C10" s="105" t="s">
        <v>45</v>
      </c>
      <c r="D10" s="107"/>
      <c r="E10" s="15"/>
      <c r="F10" s="16"/>
      <c r="G10" s="16"/>
      <c r="H10" s="16"/>
      <c r="I10" s="16"/>
      <c r="J10" s="16"/>
      <c r="K10" s="14"/>
      <c r="L10" s="15"/>
      <c r="M10" s="15"/>
      <c r="N10" s="262"/>
      <c r="O10" s="121"/>
      <c r="P10" s="17"/>
    </row>
    <row r="11" spans="1:16" ht="19.5" customHeight="1" thickBot="1">
      <c r="A11" s="119">
        <v>4</v>
      </c>
      <c r="B11" s="115" t="s">
        <v>257</v>
      </c>
      <c r="C11" s="109" t="s">
        <v>45</v>
      </c>
      <c r="D11" s="111" t="s">
        <v>60</v>
      </c>
      <c r="E11" s="19">
        <v>4.8379629629629632E-3</v>
      </c>
      <c r="F11" s="20">
        <v>0</v>
      </c>
      <c r="G11" s="20">
        <v>0</v>
      </c>
      <c r="H11" s="20">
        <v>0</v>
      </c>
      <c r="I11" s="20">
        <v>3</v>
      </c>
      <c r="J11" s="20">
        <v>0</v>
      </c>
      <c r="K11" s="18">
        <f>SUM(F11:J11)</f>
        <v>3</v>
      </c>
      <c r="L11" s="19">
        <f>K11*$B$5</f>
        <v>5.2083333333333333E-4</v>
      </c>
      <c r="M11" s="19">
        <f>L11+E11</f>
        <v>5.3587962962962964E-3</v>
      </c>
      <c r="N11" s="263">
        <v>2</v>
      </c>
      <c r="O11" s="27">
        <f>M11-$M$9</f>
        <v>9.8379629629629598E-4</v>
      </c>
      <c r="P11" s="125"/>
    </row>
    <row r="12" spans="1:16" s="8" customFormat="1" ht="19.5" customHeight="1" thickBot="1">
      <c r="A12" s="104" t="s">
        <v>137</v>
      </c>
      <c r="B12" s="105" t="s">
        <v>237</v>
      </c>
      <c r="C12" s="106" t="s">
        <v>76</v>
      </c>
      <c r="D12" s="107"/>
      <c r="E12" s="15"/>
      <c r="F12" s="16"/>
      <c r="G12" s="16"/>
      <c r="H12" s="16"/>
      <c r="I12" s="16"/>
      <c r="J12" s="16"/>
      <c r="K12" s="14"/>
      <c r="L12" s="15"/>
      <c r="M12" s="15"/>
      <c r="N12" s="262"/>
      <c r="O12" s="27"/>
      <c r="P12" s="17"/>
    </row>
    <row r="13" spans="1:16" s="8" customFormat="1" ht="19.5" customHeight="1" thickBot="1">
      <c r="A13" s="108" t="s">
        <v>137</v>
      </c>
      <c r="B13" s="109" t="s">
        <v>248</v>
      </c>
      <c r="C13" s="110" t="s">
        <v>45</v>
      </c>
      <c r="D13" s="111" t="s">
        <v>50</v>
      </c>
      <c r="E13" s="19">
        <v>5.3819444444444453E-3</v>
      </c>
      <c r="F13" s="20">
        <v>1</v>
      </c>
      <c r="G13" s="20">
        <v>0</v>
      </c>
      <c r="H13" s="20">
        <v>0</v>
      </c>
      <c r="I13" s="20">
        <v>4</v>
      </c>
      <c r="J13" s="20">
        <v>0</v>
      </c>
      <c r="K13" s="18">
        <f>SUM(F13:J13)</f>
        <v>5</v>
      </c>
      <c r="L13" s="19">
        <f>K13*$B$5</f>
        <v>8.6805555555555562E-4</v>
      </c>
      <c r="M13" s="19">
        <f>L13+E13</f>
        <v>6.2500000000000012E-3</v>
      </c>
      <c r="N13" s="263" t="s">
        <v>139</v>
      </c>
      <c r="O13" s="27">
        <f t="shared" ref="O13:O19" si="0">M13-$M$9</f>
        <v>1.8750000000000008E-3</v>
      </c>
      <c r="P13" s="125"/>
    </row>
    <row r="14" spans="1:16" s="8" customFormat="1" ht="19.5" customHeight="1" thickBot="1">
      <c r="A14" s="104" t="s">
        <v>138</v>
      </c>
      <c r="B14" s="105" t="s">
        <v>251</v>
      </c>
      <c r="C14" s="106" t="s">
        <v>45</v>
      </c>
      <c r="D14" s="107"/>
      <c r="E14" s="15"/>
      <c r="F14" s="16"/>
      <c r="G14" s="16"/>
      <c r="H14" s="16"/>
      <c r="I14" s="16"/>
      <c r="J14" s="16"/>
      <c r="K14" s="14"/>
      <c r="L14" s="15"/>
      <c r="M14" s="15"/>
      <c r="N14" s="132"/>
      <c r="O14" s="27"/>
      <c r="P14" s="17"/>
    </row>
    <row r="15" spans="1:16" s="8" customFormat="1" ht="19.5" customHeight="1" thickBot="1">
      <c r="A15" s="108" t="s">
        <v>138</v>
      </c>
      <c r="B15" s="109" t="s">
        <v>240</v>
      </c>
      <c r="C15" s="110" t="s">
        <v>59</v>
      </c>
      <c r="D15" s="111" t="s">
        <v>43</v>
      </c>
      <c r="E15" s="19">
        <v>6.5393518518518517E-3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18">
        <f>SUM(F15:J15)</f>
        <v>0</v>
      </c>
      <c r="L15" s="19">
        <f>K15*$B$5</f>
        <v>0</v>
      </c>
      <c r="M15" s="19">
        <f>L15+E15</f>
        <v>6.5393518518518517E-3</v>
      </c>
      <c r="N15" s="133" t="s">
        <v>140</v>
      </c>
      <c r="O15" s="27">
        <f t="shared" si="0"/>
        <v>2.1643518518518513E-3</v>
      </c>
      <c r="P15" s="125"/>
    </row>
    <row r="16" spans="1:16" s="8" customFormat="1" ht="19.5" customHeight="1" thickBot="1">
      <c r="A16" s="116">
        <v>5</v>
      </c>
      <c r="B16" s="114" t="s">
        <v>263</v>
      </c>
      <c r="C16" s="105" t="s">
        <v>45</v>
      </c>
      <c r="D16" s="107"/>
      <c r="E16" s="15"/>
      <c r="F16" s="16"/>
      <c r="G16" s="16"/>
      <c r="H16" s="16"/>
      <c r="I16" s="16"/>
      <c r="J16" s="16"/>
      <c r="K16" s="14"/>
      <c r="L16" s="15"/>
      <c r="M16" s="15"/>
      <c r="N16" s="132"/>
      <c r="O16" s="27"/>
      <c r="P16" s="17"/>
    </row>
    <row r="17" spans="1:16" s="8" customFormat="1" ht="19.5" customHeight="1" thickBot="1">
      <c r="A17" s="131">
        <v>5</v>
      </c>
      <c r="B17" s="128" t="s">
        <v>267</v>
      </c>
      <c r="C17" s="86" t="s">
        <v>45</v>
      </c>
      <c r="D17" s="94" t="s">
        <v>60</v>
      </c>
      <c r="E17" s="22">
        <v>6.6550925925925935E-3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1">
        <f>SUM(F17:J17)</f>
        <v>0</v>
      </c>
      <c r="L17" s="22">
        <f>K17*$B$5</f>
        <v>0</v>
      </c>
      <c r="M17" s="22">
        <f>L17+E17</f>
        <v>6.6550925925925935E-3</v>
      </c>
      <c r="N17" s="134" t="s">
        <v>141</v>
      </c>
      <c r="O17" s="27">
        <f t="shared" si="0"/>
        <v>2.2800925925925931E-3</v>
      </c>
      <c r="P17" s="25"/>
    </row>
    <row r="18" spans="1:16" s="8" customFormat="1" ht="19.5" customHeight="1" thickBot="1">
      <c r="A18" s="116">
        <v>6</v>
      </c>
      <c r="B18" s="117" t="s">
        <v>256</v>
      </c>
      <c r="C18" s="106" t="s">
        <v>76</v>
      </c>
      <c r="D18" s="118"/>
      <c r="E18" s="15"/>
      <c r="F18" s="16"/>
      <c r="G18" s="16"/>
      <c r="H18" s="16"/>
      <c r="I18" s="16"/>
      <c r="J18" s="16"/>
      <c r="K18" s="14"/>
      <c r="L18" s="15"/>
      <c r="M18" s="15"/>
      <c r="N18" s="135"/>
      <c r="O18" s="27"/>
      <c r="P18" s="17"/>
    </row>
    <row r="19" spans="1:16" s="8" customFormat="1" ht="19.5" customHeight="1" thickBot="1">
      <c r="A19" s="119">
        <v>6</v>
      </c>
      <c r="B19" s="109" t="s">
        <v>247</v>
      </c>
      <c r="C19" s="110" t="s">
        <v>76</v>
      </c>
      <c r="D19" s="120" t="s">
        <v>62</v>
      </c>
      <c r="E19" s="19">
        <v>1.3703703703703704E-2</v>
      </c>
      <c r="F19" s="20">
        <v>1</v>
      </c>
      <c r="G19" s="20">
        <v>0</v>
      </c>
      <c r="H19" s="20">
        <v>0</v>
      </c>
      <c r="I19" s="20">
        <v>3</v>
      </c>
      <c r="J19" s="20">
        <v>0</v>
      </c>
      <c r="K19" s="18">
        <f>SUM(F19:J19)</f>
        <v>4</v>
      </c>
      <c r="L19" s="19">
        <f>K19*$B$5</f>
        <v>6.9444444444444447E-4</v>
      </c>
      <c r="M19" s="19">
        <f>L19+E19</f>
        <v>1.4398148148148148E-2</v>
      </c>
      <c r="N19" s="136" t="s">
        <v>142</v>
      </c>
      <c r="O19" s="27">
        <f t="shared" si="0"/>
        <v>1.0023148148148147E-2</v>
      </c>
      <c r="P19" s="125"/>
    </row>
    <row r="20" spans="1:16" s="8" customFormat="1" ht="18.75" customHeight="1"/>
    <row r="22" spans="1:16">
      <c r="B22" t="s">
        <v>16</v>
      </c>
      <c r="D22" t="s">
        <v>27</v>
      </c>
    </row>
    <row r="23" spans="1:16" ht="18" customHeight="1">
      <c r="B23" t="s">
        <v>17</v>
      </c>
      <c r="D23" t="s">
        <v>28</v>
      </c>
    </row>
    <row r="24" spans="1:16" ht="18.75" customHeight="1" thickBot="1"/>
    <row r="25" spans="1:16" ht="15.75" thickBot="1">
      <c r="B25" s="225" t="s">
        <v>311</v>
      </c>
      <c r="C25" s="224">
        <v>2.8</v>
      </c>
      <c r="D25" s="76"/>
    </row>
    <row r="26" spans="1:16">
      <c r="B26" s="63"/>
      <c r="C26" s="34"/>
      <c r="D26" s="63"/>
    </row>
    <row r="27" spans="1:16" ht="15">
      <c r="B27" s="68" t="s">
        <v>332</v>
      </c>
      <c r="C27" s="222">
        <v>1.05</v>
      </c>
      <c r="D27" s="223">
        <v>4.5833333333333334E-3</v>
      </c>
    </row>
    <row r="28" spans="1:16" ht="15">
      <c r="B28" s="68" t="s">
        <v>315</v>
      </c>
      <c r="C28" s="222">
        <v>1.17</v>
      </c>
      <c r="D28" s="223">
        <v>5.115740740740741E-3</v>
      </c>
    </row>
  </sheetData>
  <mergeCells count="18">
    <mergeCell ref="C6:C7"/>
    <mergeCell ref="P6:P7"/>
    <mergeCell ref="L6:L7"/>
    <mergeCell ref="D6:D7"/>
    <mergeCell ref="E4:J4"/>
    <mergeCell ref="N6:N7"/>
    <mergeCell ref="M6:M7"/>
    <mergeCell ref="O6:O7"/>
    <mergeCell ref="A6:A7"/>
    <mergeCell ref="A1:O1"/>
    <mergeCell ref="E2:J2"/>
    <mergeCell ref="E3:J3"/>
    <mergeCell ref="M3:O3"/>
    <mergeCell ref="M2:O2"/>
    <mergeCell ref="B6:B7"/>
    <mergeCell ref="E6:E7"/>
    <mergeCell ref="F6:J6"/>
    <mergeCell ref="K6:K7"/>
  </mergeCells>
  <phoneticPr fontId="2" type="noConversion"/>
  <pageMargins left="0.23622047244094491" right="0.23622047244094491" top="0.15748031496062992" bottom="0.35433070866141736" header="0.31496062992125984" footer="0.31496062992125984"/>
  <pageSetup paperSize="9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Q59"/>
  <sheetViews>
    <sheetView topLeftCell="B13" workbookViewId="0">
      <selection activeCell="N8" sqref="N8:N13"/>
    </sheetView>
  </sheetViews>
  <sheetFormatPr defaultRowHeight="12.75"/>
  <cols>
    <col min="1" max="1" width="6" customWidth="1"/>
    <col min="2" max="2" width="22.7109375" customWidth="1"/>
    <col min="3" max="3" width="5.7109375" customWidth="1"/>
    <col min="4" max="4" width="14.7109375" customWidth="1"/>
    <col min="5" max="5" width="8.7109375" customWidth="1"/>
    <col min="6" max="6" width="7.28515625" customWidth="1"/>
    <col min="7" max="8" width="7.7109375" customWidth="1"/>
    <col min="9" max="9" width="6.5703125" customWidth="1"/>
    <col min="10" max="10" width="6.28515625" customWidth="1"/>
    <col min="11" max="11" width="8.42578125" customWidth="1"/>
    <col min="12" max="12" width="8.85546875" customWidth="1"/>
    <col min="13" max="13" width="8.5703125" customWidth="1"/>
    <col min="14" max="14" width="7.140625" style="58" customWidth="1"/>
    <col min="16" max="16" width="8.28515625" customWidth="1"/>
  </cols>
  <sheetData>
    <row r="1" spans="1:17" ht="60.75" customHeight="1">
      <c r="A1" s="282" t="s">
        <v>25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10"/>
    </row>
    <row r="2" spans="1:17" ht="26.25" customHeight="1">
      <c r="A2" s="4"/>
      <c r="E2" s="288" t="s">
        <v>15</v>
      </c>
      <c r="F2" s="288"/>
      <c r="G2" s="288"/>
      <c r="H2" s="288"/>
      <c r="I2" s="288"/>
      <c r="J2" s="288"/>
      <c r="M2" s="283" t="s">
        <v>9</v>
      </c>
      <c r="N2" s="283"/>
      <c r="O2" s="283"/>
    </row>
    <row r="3" spans="1:17" ht="17.25" customHeight="1">
      <c r="E3" s="289" t="s">
        <v>22</v>
      </c>
      <c r="F3" s="289"/>
      <c r="G3" s="289"/>
      <c r="H3" s="289"/>
      <c r="I3" s="289"/>
      <c r="J3" s="289"/>
      <c r="M3" s="283" t="s">
        <v>26</v>
      </c>
      <c r="N3" s="283"/>
      <c r="O3" s="283"/>
    </row>
    <row r="4" spans="1:17">
      <c r="B4" t="s">
        <v>0</v>
      </c>
      <c r="E4" s="272" t="s">
        <v>33</v>
      </c>
      <c r="F4" s="272"/>
      <c r="G4" s="272"/>
      <c r="H4" s="272"/>
      <c r="I4" s="272"/>
      <c r="J4" s="272"/>
    </row>
    <row r="5" spans="1:17" ht="13.5" thickBot="1">
      <c r="B5" s="2">
        <v>1.7361111111111112E-4</v>
      </c>
      <c r="C5" s="2"/>
      <c r="D5" s="2"/>
    </row>
    <row r="6" spans="1:17" ht="12.75" customHeight="1">
      <c r="A6" s="268" t="s">
        <v>1</v>
      </c>
      <c r="B6" s="300" t="s">
        <v>2</v>
      </c>
      <c r="C6" s="274" t="s">
        <v>14</v>
      </c>
      <c r="D6" s="300" t="s">
        <v>10</v>
      </c>
      <c r="E6" s="266" t="s">
        <v>24</v>
      </c>
      <c r="F6" s="273" t="s">
        <v>3</v>
      </c>
      <c r="G6" s="273"/>
      <c r="H6" s="273"/>
      <c r="I6" s="273"/>
      <c r="J6" s="273"/>
      <c r="K6" s="266" t="s">
        <v>5</v>
      </c>
      <c r="L6" s="266" t="s">
        <v>6</v>
      </c>
      <c r="M6" s="266" t="s">
        <v>8</v>
      </c>
      <c r="N6" s="307" t="s">
        <v>335</v>
      </c>
      <c r="O6" s="297" t="s">
        <v>36</v>
      </c>
      <c r="P6" s="278" t="s">
        <v>310</v>
      </c>
    </row>
    <row r="7" spans="1:17" ht="29.25" customHeight="1" thickBot="1">
      <c r="A7" s="299"/>
      <c r="B7" s="301"/>
      <c r="C7" s="302"/>
      <c r="D7" s="301"/>
      <c r="E7" s="294"/>
      <c r="F7" s="102" t="s">
        <v>12</v>
      </c>
      <c r="G7" s="102" t="s">
        <v>305</v>
      </c>
      <c r="H7" s="102" t="s">
        <v>306</v>
      </c>
      <c r="I7" s="102" t="s">
        <v>34</v>
      </c>
      <c r="J7" s="102" t="s">
        <v>11</v>
      </c>
      <c r="K7" s="294"/>
      <c r="L7" s="294"/>
      <c r="M7" s="294"/>
      <c r="N7" s="308"/>
      <c r="O7" s="298"/>
      <c r="P7" s="309"/>
    </row>
    <row r="8" spans="1:17" ht="16.5" customHeight="1">
      <c r="A8" s="116">
        <v>14</v>
      </c>
      <c r="B8" s="142" t="s">
        <v>116</v>
      </c>
      <c r="C8" s="137">
        <v>1</v>
      </c>
      <c r="D8" s="138"/>
      <c r="E8" s="15"/>
      <c r="F8" s="16"/>
      <c r="G8" s="16"/>
      <c r="H8" s="16"/>
      <c r="I8" s="16"/>
      <c r="J8" s="16"/>
      <c r="K8" s="14"/>
      <c r="L8" s="15"/>
      <c r="M8" s="15"/>
      <c r="N8" s="257"/>
      <c r="O8" s="14"/>
      <c r="P8" s="185">
        <v>2</v>
      </c>
      <c r="Q8" s="8"/>
    </row>
    <row r="9" spans="1:17" ht="16.5" customHeight="1" thickBot="1">
      <c r="A9" s="119">
        <v>14</v>
      </c>
      <c r="B9" s="139" t="s">
        <v>100</v>
      </c>
      <c r="C9" s="140">
        <v>1</v>
      </c>
      <c r="D9" s="141" t="s">
        <v>50</v>
      </c>
      <c r="E9" s="19">
        <v>4.3750000000000004E-3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18">
        <f>SUM(F9:J9)</f>
        <v>0</v>
      </c>
      <c r="L9" s="19">
        <f>K9*$B$5</f>
        <v>0</v>
      </c>
      <c r="M9" s="19">
        <f>L9+E9</f>
        <v>4.3750000000000004E-3</v>
      </c>
      <c r="N9" s="264" t="s">
        <v>137</v>
      </c>
      <c r="O9" s="19"/>
      <c r="P9" s="188">
        <v>2</v>
      </c>
      <c r="Q9" s="8"/>
    </row>
    <row r="10" spans="1:17" ht="16.5" customHeight="1">
      <c r="A10" s="116">
        <v>18</v>
      </c>
      <c r="B10" s="142" t="s">
        <v>320</v>
      </c>
      <c r="C10" s="137">
        <v>2</v>
      </c>
      <c r="D10" s="138"/>
      <c r="E10" s="15"/>
      <c r="F10" s="16"/>
      <c r="G10" s="16"/>
      <c r="H10" s="16"/>
      <c r="I10" s="16"/>
      <c r="J10" s="16"/>
      <c r="K10" s="14"/>
      <c r="L10" s="15"/>
      <c r="M10" s="15"/>
      <c r="N10" s="257"/>
      <c r="O10" s="254"/>
      <c r="P10" s="185">
        <v>2</v>
      </c>
      <c r="Q10" s="8"/>
    </row>
    <row r="11" spans="1:17" ht="16.5" customHeight="1" thickBot="1">
      <c r="A11" s="131">
        <v>18</v>
      </c>
      <c r="B11" s="146" t="s">
        <v>120</v>
      </c>
      <c r="C11" s="182">
        <v>2</v>
      </c>
      <c r="D11" s="147" t="s">
        <v>57</v>
      </c>
      <c r="E11" s="22">
        <v>4.5486111111111109E-3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1">
        <f>SUM(F11:J11)</f>
        <v>0</v>
      </c>
      <c r="L11" s="22">
        <f>K11*$B$5</f>
        <v>0</v>
      </c>
      <c r="M11" s="22">
        <f>L11+E11</f>
        <v>4.5486111111111109E-3</v>
      </c>
      <c r="N11" s="265" t="s">
        <v>138</v>
      </c>
      <c r="O11" s="22">
        <f>M11-$M$9</f>
        <v>1.7361111111111049E-4</v>
      </c>
      <c r="P11" s="187">
        <v>2</v>
      </c>
      <c r="Q11" s="8"/>
    </row>
    <row r="12" spans="1:17" ht="16.5" customHeight="1">
      <c r="A12" s="116">
        <v>28</v>
      </c>
      <c r="B12" s="142" t="s">
        <v>73</v>
      </c>
      <c r="C12" s="137">
        <v>2</v>
      </c>
      <c r="D12" s="138"/>
      <c r="E12" s="15"/>
      <c r="F12" s="16"/>
      <c r="G12" s="16"/>
      <c r="H12" s="16"/>
      <c r="I12" s="16"/>
      <c r="J12" s="16"/>
      <c r="K12" s="14"/>
      <c r="L12" s="15"/>
      <c r="M12" s="15"/>
      <c r="N12" s="257"/>
      <c r="O12" s="15"/>
      <c r="P12" s="175">
        <v>3</v>
      </c>
    </row>
    <row r="13" spans="1:17" ht="16.5" customHeight="1" thickBot="1">
      <c r="A13" s="119">
        <v>28</v>
      </c>
      <c r="B13" s="139" t="s">
        <v>128</v>
      </c>
      <c r="C13" s="140">
        <v>3</v>
      </c>
      <c r="D13" s="141" t="s">
        <v>57</v>
      </c>
      <c r="E13" s="19">
        <v>5.1041666666666666E-3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18">
        <f>SUM(F13:J13)</f>
        <v>0</v>
      </c>
      <c r="L13" s="19">
        <f>K13*$B$5</f>
        <v>0</v>
      </c>
      <c r="M13" s="19">
        <f>L13+E13</f>
        <v>5.1041666666666666E-3</v>
      </c>
      <c r="N13" s="264" t="s">
        <v>139</v>
      </c>
      <c r="O13" s="19">
        <f t="shared" ref="O13:O41" si="0">M13-$M$9</f>
        <v>7.2916666666666616E-4</v>
      </c>
      <c r="P13" s="176">
        <v>3</v>
      </c>
    </row>
    <row r="14" spans="1:17" ht="16.5" customHeight="1">
      <c r="A14" s="116">
        <v>20</v>
      </c>
      <c r="B14" s="142" t="s">
        <v>122</v>
      </c>
      <c r="C14" s="137">
        <v>2</v>
      </c>
      <c r="D14" s="227"/>
      <c r="E14" s="15"/>
      <c r="F14" s="16"/>
      <c r="G14" s="32"/>
      <c r="H14" s="16"/>
      <c r="I14" s="16"/>
      <c r="J14" s="16"/>
      <c r="K14" s="14"/>
      <c r="L14" s="15"/>
      <c r="M14" s="15"/>
      <c r="N14" s="135"/>
      <c r="O14" s="15"/>
      <c r="P14" s="185">
        <v>3</v>
      </c>
      <c r="Q14" s="8"/>
    </row>
    <row r="15" spans="1:17" ht="16.5" customHeight="1" thickBot="1">
      <c r="A15" s="119">
        <v>20</v>
      </c>
      <c r="B15" s="139" t="s">
        <v>74</v>
      </c>
      <c r="C15" s="140">
        <v>2</v>
      </c>
      <c r="D15" s="228" t="s">
        <v>62</v>
      </c>
      <c r="E15" s="19">
        <v>5.4398148148148149E-3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18">
        <f>SUM(F15:J15)</f>
        <v>0</v>
      </c>
      <c r="L15" s="19">
        <f>K15*$B$5</f>
        <v>0</v>
      </c>
      <c r="M15" s="19">
        <f>L15+E15</f>
        <v>5.4398148148148149E-3</v>
      </c>
      <c r="N15" s="136" t="s">
        <v>140</v>
      </c>
      <c r="O15" s="19">
        <f t="shared" si="0"/>
        <v>1.0648148148148144E-3</v>
      </c>
      <c r="P15" s="188">
        <v>3</v>
      </c>
      <c r="Q15" s="8"/>
    </row>
    <row r="16" spans="1:17" ht="16.5" customHeight="1">
      <c r="A16" s="104" t="s">
        <v>155</v>
      </c>
      <c r="B16" s="142" t="s">
        <v>47</v>
      </c>
      <c r="C16" s="137">
        <v>3</v>
      </c>
      <c r="D16" s="138"/>
      <c r="E16" s="15"/>
      <c r="F16" s="16"/>
      <c r="G16" s="16"/>
      <c r="H16" s="16"/>
      <c r="I16" s="16"/>
      <c r="J16" s="16"/>
      <c r="K16" s="14"/>
      <c r="L16" s="15"/>
      <c r="M16" s="15"/>
      <c r="N16" s="135"/>
      <c r="O16" s="15"/>
      <c r="P16" s="185">
        <v>3</v>
      </c>
      <c r="Q16" s="8"/>
    </row>
    <row r="17" spans="1:17" ht="16.5" customHeight="1" thickBot="1">
      <c r="A17" s="108" t="s">
        <v>155</v>
      </c>
      <c r="B17" s="139" t="s">
        <v>98</v>
      </c>
      <c r="C17" s="140">
        <v>3</v>
      </c>
      <c r="D17" s="141" t="s">
        <v>48</v>
      </c>
      <c r="E17" s="19">
        <v>5.6944444444444438E-3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18">
        <f>SUM(F17:J17)</f>
        <v>0</v>
      </c>
      <c r="L17" s="19">
        <f>K17*$B$5</f>
        <v>0</v>
      </c>
      <c r="M17" s="19">
        <f>L17+E17</f>
        <v>5.6944444444444438E-3</v>
      </c>
      <c r="N17" s="136" t="s">
        <v>141</v>
      </c>
      <c r="O17" s="19">
        <f t="shared" si="0"/>
        <v>1.3194444444444434E-3</v>
      </c>
      <c r="P17" s="188">
        <v>3</v>
      </c>
      <c r="Q17" s="8"/>
    </row>
    <row r="18" spans="1:17" ht="16.5" customHeight="1">
      <c r="A18" s="116">
        <v>22</v>
      </c>
      <c r="B18" s="142" t="s">
        <v>108</v>
      </c>
      <c r="C18" s="137">
        <v>2</v>
      </c>
      <c r="D18" s="227"/>
      <c r="E18" s="15"/>
      <c r="F18" s="16"/>
      <c r="G18" s="16"/>
      <c r="H18" s="16"/>
      <c r="I18" s="16"/>
      <c r="J18" s="16"/>
      <c r="K18" s="14"/>
      <c r="L18" s="15"/>
      <c r="M18" s="15"/>
      <c r="N18" s="135"/>
      <c r="O18" s="15"/>
      <c r="P18" s="185">
        <v>3</v>
      </c>
      <c r="Q18" s="8"/>
    </row>
    <row r="19" spans="1:17" ht="16.5" customHeight="1" thickBot="1">
      <c r="A19" s="119">
        <v>22</v>
      </c>
      <c r="B19" s="139" t="s">
        <v>84</v>
      </c>
      <c r="C19" s="140">
        <v>2</v>
      </c>
      <c r="D19" s="228" t="s">
        <v>62</v>
      </c>
      <c r="E19" s="19">
        <v>5.6944444444444438E-3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18">
        <f>SUM(F19:J19)</f>
        <v>0</v>
      </c>
      <c r="L19" s="19">
        <f>K19*$B$5</f>
        <v>0</v>
      </c>
      <c r="M19" s="19">
        <f>L19+E19</f>
        <v>5.6944444444444438E-3</v>
      </c>
      <c r="N19" s="136" t="s">
        <v>142</v>
      </c>
      <c r="O19" s="19">
        <f t="shared" si="0"/>
        <v>1.3194444444444434E-3</v>
      </c>
      <c r="P19" s="188">
        <v>3</v>
      </c>
      <c r="Q19" s="8"/>
    </row>
    <row r="20" spans="1:17" ht="16.5" customHeight="1">
      <c r="A20" s="116">
        <v>17</v>
      </c>
      <c r="B20" s="142" t="s">
        <v>70</v>
      </c>
      <c r="C20" s="137">
        <v>2</v>
      </c>
      <c r="D20" s="138"/>
      <c r="E20" s="15"/>
      <c r="F20" s="16"/>
      <c r="G20" s="16"/>
      <c r="H20" s="16"/>
      <c r="I20" s="16"/>
      <c r="J20" s="16"/>
      <c r="K20" s="14"/>
      <c r="L20" s="15"/>
      <c r="M20" s="15"/>
      <c r="N20" s="135"/>
      <c r="O20" s="15"/>
      <c r="P20" s="185">
        <v>3</v>
      </c>
      <c r="Q20" s="8"/>
    </row>
    <row r="21" spans="1:17" ht="16.5" customHeight="1" thickBot="1">
      <c r="A21" s="119">
        <v>17</v>
      </c>
      <c r="B21" s="139" t="s">
        <v>134</v>
      </c>
      <c r="C21" s="140" t="s">
        <v>76</v>
      </c>
      <c r="D21" s="141" t="s">
        <v>50</v>
      </c>
      <c r="E21" s="19">
        <v>6.0416666666666665E-3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18">
        <f>SUM(F21:J21)</f>
        <v>0</v>
      </c>
      <c r="L21" s="19">
        <f>K21*$B$5</f>
        <v>0</v>
      </c>
      <c r="M21" s="19">
        <f>L21+E21</f>
        <v>6.0416666666666665E-3</v>
      </c>
      <c r="N21" s="136" t="s">
        <v>143</v>
      </c>
      <c r="O21" s="19">
        <f t="shared" si="0"/>
        <v>1.6666666666666661E-3</v>
      </c>
      <c r="P21" s="188">
        <v>3</v>
      </c>
      <c r="Q21" s="8"/>
    </row>
    <row r="22" spans="1:17" ht="16.5" customHeight="1">
      <c r="A22" s="116">
        <v>13</v>
      </c>
      <c r="B22" s="142" t="s">
        <v>83</v>
      </c>
      <c r="C22" s="137">
        <v>3</v>
      </c>
      <c r="D22" s="138"/>
      <c r="E22" s="15"/>
      <c r="F22" s="16"/>
      <c r="G22" s="16"/>
      <c r="H22" s="16"/>
      <c r="I22" s="16"/>
      <c r="J22" s="16"/>
      <c r="K22" s="14"/>
      <c r="L22" s="15"/>
      <c r="M22" s="15"/>
      <c r="N22" s="135"/>
      <c r="O22" s="15"/>
      <c r="P22" s="185">
        <v>3</v>
      </c>
      <c r="Q22" s="8"/>
    </row>
    <row r="23" spans="1:17" ht="16.5" customHeight="1" thickBot="1">
      <c r="A23" s="119">
        <v>13</v>
      </c>
      <c r="B23" s="139" t="s">
        <v>217</v>
      </c>
      <c r="C23" s="140" t="s">
        <v>45</v>
      </c>
      <c r="D23" s="141" t="s">
        <v>57</v>
      </c>
      <c r="E23" s="19">
        <v>6.3310185185185197E-3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18">
        <f>SUM(F23:J23)</f>
        <v>0</v>
      </c>
      <c r="L23" s="19">
        <f>K23*$B$5</f>
        <v>0</v>
      </c>
      <c r="M23" s="19">
        <f>L23+E23</f>
        <v>6.3310185185185197E-3</v>
      </c>
      <c r="N23" s="136" t="s">
        <v>144</v>
      </c>
      <c r="O23" s="19">
        <f t="shared" si="0"/>
        <v>1.9560185185185193E-3</v>
      </c>
      <c r="P23" s="188">
        <v>3</v>
      </c>
      <c r="Q23" s="8"/>
    </row>
    <row r="24" spans="1:17" ht="16.5" customHeight="1">
      <c r="A24" s="116">
        <v>25</v>
      </c>
      <c r="B24" s="142" t="s">
        <v>49</v>
      </c>
      <c r="C24" s="137">
        <v>2</v>
      </c>
      <c r="D24" s="138"/>
      <c r="E24" s="15"/>
      <c r="F24" s="16"/>
      <c r="G24" s="16"/>
      <c r="H24" s="16"/>
      <c r="I24" s="16"/>
      <c r="J24" s="16"/>
      <c r="K24" s="14"/>
      <c r="L24" s="15"/>
      <c r="M24" s="15"/>
      <c r="N24" s="135"/>
      <c r="O24" s="15"/>
      <c r="P24" s="185"/>
      <c r="Q24" s="8"/>
    </row>
    <row r="25" spans="1:17" ht="16.5" customHeight="1" thickBot="1">
      <c r="A25" s="119">
        <v>25</v>
      </c>
      <c r="B25" s="139" t="s">
        <v>126</v>
      </c>
      <c r="C25" s="140" t="s">
        <v>76</v>
      </c>
      <c r="D25" s="141" t="s">
        <v>50</v>
      </c>
      <c r="E25" s="19">
        <v>5.9375000000000001E-3</v>
      </c>
      <c r="F25" s="20">
        <v>0</v>
      </c>
      <c r="G25" s="20">
        <v>10</v>
      </c>
      <c r="H25" s="20">
        <v>0</v>
      </c>
      <c r="I25" s="20">
        <v>0</v>
      </c>
      <c r="J25" s="20">
        <v>0</v>
      </c>
      <c r="K25" s="18">
        <f>SUM(F25:J25)</f>
        <v>10</v>
      </c>
      <c r="L25" s="19">
        <f>K25*$B$5</f>
        <v>1.7361111111111112E-3</v>
      </c>
      <c r="M25" s="19">
        <f>L25+E25</f>
        <v>7.6736111111111111E-3</v>
      </c>
      <c r="N25" s="136" t="s">
        <v>145</v>
      </c>
      <c r="O25" s="19">
        <f t="shared" si="0"/>
        <v>3.2986111111111107E-3</v>
      </c>
      <c r="P25" s="125"/>
      <c r="Q25" s="8"/>
    </row>
    <row r="26" spans="1:17" ht="16.5" customHeight="1">
      <c r="A26" s="104" t="s">
        <v>157</v>
      </c>
      <c r="B26" s="142" t="s">
        <v>92</v>
      </c>
      <c r="C26" s="142" t="s">
        <v>76</v>
      </c>
      <c r="D26" s="138"/>
      <c r="E26" s="15"/>
      <c r="F26" s="16"/>
      <c r="G26" s="16"/>
      <c r="H26" s="16"/>
      <c r="I26" s="16"/>
      <c r="J26" s="16"/>
      <c r="K26" s="14"/>
      <c r="L26" s="15"/>
      <c r="M26" s="15"/>
      <c r="N26" s="135"/>
      <c r="O26" s="15"/>
      <c r="P26" s="17"/>
      <c r="Q26" s="8"/>
    </row>
    <row r="27" spans="1:17" ht="16.5" customHeight="1" thickBot="1">
      <c r="A27" s="108" t="s">
        <v>157</v>
      </c>
      <c r="B27" s="139" t="s">
        <v>124</v>
      </c>
      <c r="C27" s="139">
        <v>3</v>
      </c>
      <c r="D27" s="141" t="s">
        <v>64</v>
      </c>
      <c r="E27" s="19">
        <v>7.0254629629629634E-3</v>
      </c>
      <c r="F27" s="20">
        <v>10</v>
      </c>
      <c r="G27" s="20">
        <v>3</v>
      </c>
      <c r="H27" s="20">
        <v>0</v>
      </c>
      <c r="I27" s="20">
        <v>0</v>
      </c>
      <c r="J27" s="20">
        <v>1</v>
      </c>
      <c r="K27" s="18">
        <f>SUM(F27:J27)</f>
        <v>14</v>
      </c>
      <c r="L27" s="19">
        <f>K27*$B$5</f>
        <v>2.4305555555555556E-3</v>
      </c>
      <c r="M27" s="19">
        <f>L27+E27</f>
        <v>9.4560185185185198E-3</v>
      </c>
      <c r="N27" s="136" t="s">
        <v>146</v>
      </c>
      <c r="O27" s="19">
        <f t="shared" si="0"/>
        <v>5.0810185185185194E-3</v>
      </c>
      <c r="P27" s="125"/>
      <c r="Q27" s="8"/>
    </row>
    <row r="28" spans="1:17" ht="16.5" customHeight="1">
      <c r="A28" s="116">
        <v>29</v>
      </c>
      <c r="B28" s="231" t="s">
        <v>215</v>
      </c>
      <c r="C28" s="144" t="s">
        <v>45</v>
      </c>
      <c r="D28" s="138"/>
      <c r="E28" s="15"/>
      <c r="F28" s="16"/>
      <c r="G28" s="16"/>
      <c r="H28" s="16"/>
      <c r="I28" s="16"/>
      <c r="J28" s="16"/>
      <c r="K28" s="14"/>
      <c r="L28" s="15"/>
      <c r="M28" s="15"/>
      <c r="N28" s="135"/>
      <c r="O28" s="15"/>
      <c r="P28" s="151"/>
    </row>
    <row r="29" spans="1:17" ht="16.5" customHeight="1" thickBot="1">
      <c r="A29" s="119">
        <v>29</v>
      </c>
      <c r="B29" s="139" t="s">
        <v>322</v>
      </c>
      <c r="C29" s="140" t="s">
        <v>45</v>
      </c>
      <c r="D29" s="141" t="s">
        <v>321</v>
      </c>
      <c r="E29" s="19">
        <v>9.1550925925925931E-3</v>
      </c>
      <c r="F29" s="20">
        <v>0</v>
      </c>
      <c r="G29" s="20">
        <v>3</v>
      </c>
      <c r="H29" s="20">
        <v>0</v>
      </c>
      <c r="I29" s="20">
        <v>6</v>
      </c>
      <c r="J29" s="20">
        <v>0</v>
      </c>
      <c r="K29" s="18">
        <f>SUM(F29:J29)</f>
        <v>9</v>
      </c>
      <c r="L29" s="19">
        <f>K29*$B$5</f>
        <v>1.5625000000000001E-3</v>
      </c>
      <c r="M29" s="19">
        <f>L29+E29</f>
        <v>1.0717592592592593E-2</v>
      </c>
      <c r="N29" s="136" t="s">
        <v>147</v>
      </c>
      <c r="O29" s="19">
        <f t="shared" si="0"/>
        <v>6.3425925925925924E-3</v>
      </c>
      <c r="P29" s="157"/>
    </row>
    <row r="30" spans="1:17" ht="16.5" customHeight="1">
      <c r="A30" s="239" t="s">
        <v>151</v>
      </c>
      <c r="B30" s="105" t="s">
        <v>317</v>
      </c>
      <c r="C30" s="106" t="s">
        <v>52</v>
      </c>
      <c r="D30" s="107"/>
      <c r="E30" s="15"/>
      <c r="F30" s="16"/>
      <c r="G30" s="16"/>
      <c r="H30" s="16"/>
      <c r="I30" s="16"/>
      <c r="J30" s="16"/>
      <c r="K30" s="14"/>
      <c r="L30" s="15"/>
      <c r="M30" s="15"/>
      <c r="N30" s="135"/>
      <c r="O30" s="15"/>
      <c r="P30" s="17"/>
      <c r="Q30" s="8"/>
    </row>
    <row r="31" spans="1:17" ht="16.5" customHeight="1" thickBot="1">
      <c r="A31" s="229" t="s">
        <v>151</v>
      </c>
      <c r="B31" s="109" t="s">
        <v>319</v>
      </c>
      <c r="C31" s="110" t="s">
        <v>52</v>
      </c>
      <c r="D31" s="111" t="s">
        <v>318</v>
      </c>
      <c r="E31" s="19">
        <v>9.3634259259259261E-3</v>
      </c>
      <c r="F31" s="20">
        <v>3</v>
      </c>
      <c r="G31" s="20">
        <v>3</v>
      </c>
      <c r="H31" s="20">
        <v>0</v>
      </c>
      <c r="I31" s="20">
        <v>3</v>
      </c>
      <c r="J31" s="20">
        <v>0</v>
      </c>
      <c r="K31" s="18">
        <f>SUM(F31:J31)</f>
        <v>9</v>
      </c>
      <c r="L31" s="19">
        <f>K31*$B$5</f>
        <v>1.5625000000000001E-3</v>
      </c>
      <c r="M31" s="19">
        <f>L31+E31</f>
        <v>1.0925925925925926E-2</v>
      </c>
      <c r="N31" s="136" t="s">
        <v>148</v>
      </c>
      <c r="O31" s="19">
        <f t="shared" si="0"/>
        <v>6.5509259259259253E-3</v>
      </c>
      <c r="P31" s="125"/>
      <c r="Q31" s="8"/>
    </row>
    <row r="32" spans="1:17" ht="16.5" customHeight="1">
      <c r="A32" s="104" t="s">
        <v>152</v>
      </c>
      <c r="B32" s="142" t="s">
        <v>214</v>
      </c>
      <c r="C32" s="142" t="s">
        <v>76</v>
      </c>
      <c r="D32" s="138"/>
      <c r="E32" s="15"/>
      <c r="F32" s="16"/>
      <c r="G32" s="16"/>
      <c r="H32" s="16"/>
      <c r="I32" s="16"/>
      <c r="J32" s="16"/>
      <c r="K32" s="14"/>
      <c r="L32" s="15"/>
      <c r="M32" s="15"/>
      <c r="N32" s="135"/>
      <c r="O32" s="15"/>
      <c r="P32" s="17"/>
      <c r="Q32" s="8"/>
    </row>
    <row r="33" spans="1:17" ht="16.5" customHeight="1" thickBot="1">
      <c r="A33" s="108" t="s">
        <v>152</v>
      </c>
      <c r="B33" s="139" t="s">
        <v>132</v>
      </c>
      <c r="C33" s="139">
        <v>2</v>
      </c>
      <c r="D33" s="141" t="s">
        <v>64</v>
      </c>
      <c r="E33" s="19">
        <v>7.4537037037037028E-3</v>
      </c>
      <c r="F33" s="20">
        <v>23</v>
      </c>
      <c r="G33" s="20">
        <v>3</v>
      </c>
      <c r="H33" s="20">
        <v>0</v>
      </c>
      <c r="I33" s="20">
        <v>0</v>
      </c>
      <c r="J33" s="20">
        <v>0</v>
      </c>
      <c r="K33" s="18">
        <f>SUM(F33:J33)</f>
        <v>26</v>
      </c>
      <c r="L33" s="19">
        <f>K33*$B$5</f>
        <v>4.5138888888888893E-3</v>
      </c>
      <c r="M33" s="19">
        <f>L33+E33</f>
        <v>1.1967592592592592E-2</v>
      </c>
      <c r="N33" s="136" t="s">
        <v>149</v>
      </c>
      <c r="O33" s="19">
        <f t="shared" si="0"/>
        <v>7.5925925925925918E-3</v>
      </c>
      <c r="P33" s="125"/>
      <c r="Q33" s="8"/>
    </row>
    <row r="34" spans="1:17" ht="16.5" customHeight="1">
      <c r="A34" s="116">
        <v>23</v>
      </c>
      <c r="B34" s="142" t="s">
        <v>96</v>
      </c>
      <c r="C34" s="137">
        <v>1</v>
      </c>
      <c r="D34" s="138"/>
      <c r="E34" s="15"/>
      <c r="F34" s="16"/>
      <c r="G34" s="16"/>
      <c r="H34" s="16"/>
      <c r="I34" s="16"/>
      <c r="J34" s="16"/>
      <c r="K34" s="14"/>
      <c r="L34" s="15"/>
      <c r="M34" s="15"/>
      <c r="N34" s="135"/>
      <c r="O34" s="15"/>
      <c r="P34" s="17"/>
      <c r="Q34" s="8"/>
    </row>
    <row r="35" spans="1:17" ht="16.5" customHeight="1" thickBot="1">
      <c r="A35" s="119">
        <v>23</v>
      </c>
      <c r="B35" s="139" t="s">
        <v>42</v>
      </c>
      <c r="C35" s="140">
        <v>1</v>
      </c>
      <c r="D35" s="141" t="s">
        <v>43</v>
      </c>
      <c r="E35" s="19">
        <v>4.0393518518518521E-3</v>
      </c>
      <c r="F35" s="164">
        <v>0</v>
      </c>
      <c r="G35" s="20">
        <v>0</v>
      </c>
      <c r="H35" s="20">
        <v>0</v>
      </c>
      <c r="I35" s="155">
        <v>100</v>
      </c>
      <c r="J35" s="20">
        <v>0</v>
      </c>
      <c r="K35" s="18">
        <f>SUM(F35:J35)</f>
        <v>100</v>
      </c>
      <c r="L35" s="19">
        <f>K35*$B$5</f>
        <v>1.7361111111111112E-2</v>
      </c>
      <c r="M35" s="19">
        <f>L35+E35</f>
        <v>2.1400462962962965E-2</v>
      </c>
      <c r="N35" s="136" t="s">
        <v>150</v>
      </c>
      <c r="O35" s="19">
        <f t="shared" si="0"/>
        <v>1.7025462962962964E-2</v>
      </c>
      <c r="P35" s="125"/>
      <c r="Q35" s="8"/>
    </row>
    <row r="36" spans="1:17" ht="16.5" customHeight="1">
      <c r="A36" s="116">
        <v>27</v>
      </c>
      <c r="B36" s="240" t="s">
        <v>88</v>
      </c>
      <c r="C36" s="137">
        <v>3</v>
      </c>
      <c r="D36" s="227"/>
      <c r="E36" s="15"/>
      <c r="F36" s="16"/>
      <c r="G36" s="16"/>
      <c r="H36" s="16"/>
      <c r="I36" s="16"/>
      <c r="J36" s="16"/>
      <c r="K36" s="14"/>
      <c r="L36" s="15"/>
      <c r="M36" s="15"/>
      <c r="N36" s="135"/>
      <c r="O36" s="15"/>
      <c r="P36" s="151"/>
    </row>
    <row r="37" spans="1:17" ht="16.5" customHeight="1" thickBot="1">
      <c r="A37" s="119">
        <v>27</v>
      </c>
      <c r="B37" s="139" t="s">
        <v>130</v>
      </c>
      <c r="C37" s="140">
        <v>3</v>
      </c>
      <c r="D37" s="228" t="s">
        <v>62</v>
      </c>
      <c r="E37" s="19">
        <v>0</v>
      </c>
      <c r="F37" s="20">
        <v>10</v>
      </c>
      <c r="G37" s="155">
        <v>300</v>
      </c>
      <c r="H37" s="20">
        <v>0</v>
      </c>
      <c r="I37" s="20">
        <v>0</v>
      </c>
      <c r="J37" s="20">
        <v>0</v>
      </c>
      <c r="K37" s="18">
        <f>SUM(F37:J37)</f>
        <v>310</v>
      </c>
      <c r="L37" s="19">
        <f>K37*$B$5</f>
        <v>5.3819444444444448E-2</v>
      </c>
      <c r="M37" s="19">
        <f>L37+E37</f>
        <v>5.3819444444444448E-2</v>
      </c>
      <c r="N37" s="136" t="s">
        <v>151</v>
      </c>
      <c r="O37" s="19">
        <f t="shared" si="0"/>
        <v>4.9444444444444444E-2</v>
      </c>
      <c r="P37" s="157"/>
    </row>
    <row r="38" spans="1:17" ht="16.5" customHeight="1">
      <c r="A38" s="116">
        <v>24</v>
      </c>
      <c r="B38" s="142" t="s">
        <v>179</v>
      </c>
      <c r="C38" s="137" t="s">
        <v>59</v>
      </c>
      <c r="D38" s="138"/>
      <c r="E38" s="15"/>
      <c r="F38" s="16"/>
      <c r="G38" s="16"/>
      <c r="H38" s="16"/>
      <c r="I38" s="16"/>
      <c r="J38" s="16"/>
      <c r="K38" s="14"/>
      <c r="L38" s="15"/>
      <c r="M38" s="15"/>
      <c r="N38" s="135"/>
      <c r="O38" s="15"/>
      <c r="P38" s="17"/>
      <c r="Q38" s="8"/>
    </row>
    <row r="39" spans="1:17" ht="16.5" customHeight="1" thickBot="1">
      <c r="A39" s="119">
        <v>24</v>
      </c>
      <c r="B39" s="139" t="s">
        <v>114</v>
      </c>
      <c r="C39" s="140" t="s">
        <v>52</v>
      </c>
      <c r="D39" s="141" t="s">
        <v>43</v>
      </c>
      <c r="E39" s="19">
        <v>0</v>
      </c>
      <c r="F39" s="155">
        <v>300</v>
      </c>
      <c r="G39" s="20">
        <v>10</v>
      </c>
      <c r="H39" s="20">
        <v>0</v>
      </c>
      <c r="I39" s="20">
        <v>4</v>
      </c>
      <c r="J39" s="20">
        <v>0</v>
      </c>
      <c r="K39" s="18">
        <f>SUM(F39:J39)</f>
        <v>314</v>
      </c>
      <c r="L39" s="19">
        <f>K39*$B$5</f>
        <v>5.451388888888889E-2</v>
      </c>
      <c r="M39" s="19">
        <f>L39+E39</f>
        <v>5.451388888888889E-2</v>
      </c>
      <c r="N39" s="136" t="s">
        <v>152</v>
      </c>
      <c r="O39" s="19">
        <f t="shared" si="0"/>
        <v>5.0138888888888886E-2</v>
      </c>
      <c r="P39" s="125"/>
      <c r="Q39" s="8"/>
    </row>
    <row r="40" spans="1:17" ht="16.5" customHeight="1">
      <c r="A40" s="104" t="s">
        <v>162</v>
      </c>
      <c r="B40" s="142" t="s">
        <v>180</v>
      </c>
      <c r="C40" s="137" t="s">
        <v>59</v>
      </c>
      <c r="D40" s="138"/>
      <c r="E40" s="15"/>
      <c r="F40" s="16"/>
      <c r="G40" s="16"/>
      <c r="H40" s="16"/>
      <c r="I40" s="16"/>
      <c r="J40" s="16"/>
      <c r="K40" s="14"/>
      <c r="L40" s="15"/>
      <c r="M40" s="15"/>
      <c r="N40" s="135"/>
      <c r="O40" s="15"/>
      <c r="P40" s="151"/>
    </row>
    <row r="41" spans="1:17" ht="16.5" customHeight="1" thickBot="1">
      <c r="A41" s="108" t="s">
        <v>162</v>
      </c>
      <c r="B41" s="139" t="s">
        <v>213</v>
      </c>
      <c r="C41" s="140" t="s">
        <v>45</v>
      </c>
      <c r="D41" s="141" t="s">
        <v>53</v>
      </c>
      <c r="E41" s="19">
        <v>0</v>
      </c>
      <c r="F41" s="20">
        <v>9</v>
      </c>
      <c r="G41" s="20">
        <v>6</v>
      </c>
      <c r="H41" s="155">
        <v>300</v>
      </c>
      <c r="I41" s="20">
        <v>0</v>
      </c>
      <c r="J41" s="20">
        <v>0</v>
      </c>
      <c r="K41" s="18">
        <f>SUM(F41:J41)</f>
        <v>315</v>
      </c>
      <c r="L41" s="19">
        <f>K41*$B$5</f>
        <v>5.46875E-2</v>
      </c>
      <c r="M41" s="19">
        <f>L41+E41</f>
        <v>5.46875E-2</v>
      </c>
      <c r="N41" s="136" t="s">
        <v>153</v>
      </c>
      <c r="O41" s="19">
        <f t="shared" si="0"/>
        <v>5.0312499999999996E-2</v>
      </c>
      <c r="P41" s="157"/>
    </row>
    <row r="43" spans="1:17">
      <c r="B43" t="s">
        <v>16</v>
      </c>
      <c r="D43" t="s">
        <v>27</v>
      </c>
    </row>
    <row r="44" spans="1:17" ht="22.5" customHeight="1">
      <c r="B44" t="s">
        <v>17</v>
      </c>
      <c r="D44" t="s">
        <v>28</v>
      </c>
    </row>
    <row r="45" spans="1:17" ht="13.5" thickBot="1"/>
    <row r="46" spans="1:17" ht="15" thickBot="1">
      <c r="B46" s="225" t="s">
        <v>334</v>
      </c>
      <c r="C46" s="224">
        <v>88</v>
      </c>
    </row>
    <row r="47" spans="1:17" ht="13.5" thickBot="1"/>
    <row r="48" spans="1:17" ht="15">
      <c r="B48" s="247" t="s">
        <v>312</v>
      </c>
      <c r="C48" s="248">
        <v>1.1399999999999999</v>
      </c>
      <c r="D48" s="249">
        <v>4.9768518518518521E-3</v>
      </c>
    </row>
    <row r="49" spans="1:4" ht="15">
      <c r="B49" s="255" t="s">
        <v>313</v>
      </c>
      <c r="C49" s="222">
        <v>1.46</v>
      </c>
      <c r="D49" s="256">
        <v>6.3773148148148148E-3</v>
      </c>
    </row>
    <row r="50" spans="1:4" ht="15">
      <c r="A50" s="26"/>
      <c r="B50" s="255" t="s">
        <v>52</v>
      </c>
      <c r="C50" s="222">
        <v>1.46</v>
      </c>
      <c r="D50" s="256">
        <v>6.3773148148148148E-3</v>
      </c>
    </row>
    <row r="51" spans="1:4" ht="15.75" thickBot="1">
      <c r="A51" s="26"/>
      <c r="B51" s="230" t="s">
        <v>76</v>
      </c>
      <c r="C51" s="250">
        <v>1.66</v>
      </c>
      <c r="D51" s="251">
        <v>7.2569444444444443E-3</v>
      </c>
    </row>
    <row r="52" spans="1:4">
      <c r="A52" s="26"/>
    </row>
    <row r="53" spans="1:4">
      <c r="A53" s="26"/>
    </row>
    <row r="54" spans="1:4">
      <c r="A54" s="26"/>
    </row>
    <row r="55" spans="1:4">
      <c r="A55" s="26"/>
    </row>
    <row r="56" spans="1:4">
      <c r="A56" s="26"/>
    </row>
    <row r="57" spans="1:4">
      <c r="A57" s="26"/>
    </row>
    <row r="58" spans="1:4">
      <c r="A58" s="26"/>
    </row>
    <row r="59" spans="1:4">
      <c r="A59" s="26"/>
    </row>
  </sheetData>
  <mergeCells count="18">
    <mergeCell ref="P6:P7"/>
    <mergeCell ref="A1:O1"/>
    <mergeCell ref="A6:A7"/>
    <mergeCell ref="B6:B7"/>
    <mergeCell ref="C6:C7"/>
    <mergeCell ref="D6:D7"/>
    <mergeCell ref="E6:E7"/>
    <mergeCell ref="E4:J4"/>
    <mergeCell ref="F6:J6"/>
    <mergeCell ref="K6:K7"/>
    <mergeCell ref="L6:L7"/>
    <mergeCell ref="M6:M7"/>
    <mergeCell ref="O6:O7"/>
    <mergeCell ref="E2:J2"/>
    <mergeCell ref="M2:O2"/>
    <mergeCell ref="E3:J3"/>
    <mergeCell ref="M3:O3"/>
    <mergeCell ref="N6:N7"/>
  </mergeCells>
  <phoneticPr fontId="2" type="noConversion"/>
  <pageMargins left="3.937007874015748E-2" right="3.937007874015748E-2" top="0.15748031496062992" bottom="0.35433070866141736" header="0.31496062992125984" footer="0.31496062992125984"/>
  <pageSetup paperSize="9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Q50"/>
  <sheetViews>
    <sheetView topLeftCell="A10" workbookViewId="0">
      <selection activeCell="N8" sqref="N8:N13"/>
    </sheetView>
  </sheetViews>
  <sheetFormatPr defaultRowHeight="12.75"/>
  <cols>
    <col min="1" max="1" width="6" customWidth="1"/>
    <col min="2" max="2" width="22.42578125" customWidth="1"/>
    <col min="3" max="3" width="5.7109375" customWidth="1"/>
    <col min="4" max="4" width="13.140625" customWidth="1"/>
    <col min="5" max="5" width="8.5703125" customWidth="1"/>
    <col min="6" max="7" width="7.42578125" customWidth="1"/>
    <col min="8" max="8" width="7.7109375" customWidth="1"/>
    <col min="9" max="9" width="6.85546875" customWidth="1"/>
    <col min="10" max="10" width="7.28515625" customWidth="1"/>
    <col min="11" max="11" width="8.42578125" customWidth="1"/>
    <col min="12" max="12" width="8.5703125" customWidth="1"/>
    <col min="13" max="13" width="8.7109375" customWidth="1"/>
    <col min="14" max="14" width="7.5703125" customWidth="1"/>
    <col min="16" max="16" width="8.28515625" customWidth="1"/>
  </cols>
  <sheetData>
    <row r="1" spans="1:17" ht="48" customHeight="1">
      <c r="A1" s="282" t="s">
        <v>25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10"/>
    </row>
    <row r="2" spans="1:17" ht="22.5" customHeight="1">
      <c r="A2" s="4"/>
      <c r="E2" s="288" t="s">
        <v>15</v>
      </c>
      <c r="F2" s="288"/>
      <c r="G2" s="288"/>
      <c r="H2" s="288"/>
      <c r="I2" s="288"/>
      <c r="J2" s="288"/>
      <c r="M2" s="283" t="s">
        <v>9</v>
      </c>
      <c r="N2" s="283"/>
      <c r="O2" s="283"/>
    </row>
    <row r="3" spans="1:17" ht="17.25" customHeight="1">
      <c r="E3" s="289" t="s">
        <v>23</v>
      </c>
      <c r="F3" s="289"/>
      <c r="G3" s="289"/>
      <c r="H3" s="289"/>
      <c r="I3" s="289"/>
      <c r="J3" s="289"/>
      <c r="M3" s="283" t="s">
        <v>26</v>
      </c>
      <c r="N3" s="283"/>
      <c r="O3" s="283"/>
    </row>
    <row r="4" spans="1:17">
      <c r="B4" t="s">
        <v>0</v>
      </c>
      <c r="E4" s="272" t="s">
        <v>33</v>
      </c>
      <c r="F4" s="272"/>
      <c r="G4" s="272"/>
      <c r="H4" s="272"/>
      <c r="I4" s="272"/>
      <c r="J4" s="272"/>
    </row>
    <row r="5" spans="1:17" ht="13.5" thickBot="1">
      <c r="B5" s="2">
        <v>1.7361111111111112E-4</v>
      </c>
      <c r="C5" s="2"/>
      <c r="D5" s="2"/>
      <c r="O5" s="246" t="s">
        <v>333</v>
      </c>
      <c r="P5" s="246">
        <v>54.4</v>
      </c>
    </row>
    <row r="6" spans="1:17" ht="12.75" customHeight="1">
      <c r="A6" s="268" t="s">
        <v>1</v>
      </c>
      <c r="B6" s="300" t="s">
        <v>2</v>
      </c>
      <c r="C6" s="274" t="s">
        <v>14</v>
      </c>
      <c r="D6" s="300" t="s">
        <v>10</v>
      </c>
      <c r="E6" s="266" t="s">
        <v>4</v>
      </c>
      <c r="F6" s="273" t="s">
        <v>3</v>
      </c>
      <c r="G6" s="273"/>
      <c r="H6" s="273"/>
      <c r="I6" s="273"/>
      <c r="J6" s="273"/>
      <c r="K6" s="266" t="s">
        <v>5</v>
      </c>
      <c r="L6" s="266" t="s">
        <v>6</v>
      </c>
      <c r="M6" s="266" t="s">
        <v>8</v>
      </c>
      <c r="N6" s="310" t="s">
        <v>7</v>
      </c>
      <c r="O6" s="312" t="s">
        <v>36</v>
      </c>
      <c r="P6" s="278" t="s">
        <v>310</v>
      </c>
    </row>
    <row r="7" spans="1:17" ht="24.75" customHeight="1" thickBot="1">
      <c r="A7" s="299"/>
      <c r="B7" s="301"/>
      <c r="C7" s="302"/>
      <c r="D7" s="301"/>
      <c r="E7" s="294"/>
      <c r="F7" s="102" t="s">
        <v>12</v>
      </c>
      <c r="G7" s="102" t="s">
        <v>305</v>
      </c>
      <c r="H7" s="102" t="s">
        <v>306</v>
      </c>
      <c r="I7" s="102" t="s">
        <v>34</v>
      </c>
      <c r="J7" s="102" t="s">
        <v>11</v>
      </c>
      <c r="K7" s="294"/>
      <c r="L7" s="294"/>
      <c r="M7" s="294"/>
      <c r="N7" s="311"/>
      <c r="O7" s="313"/>
      <c r="P7" s="309"/>
    </row>
    <row r="8" spans="1:17" ht="15" customHeight="1">
      <c r="A8" s="232" t="s">
        <v>141</v>
      </c>
      <c r="B8" s="105" t="s">
        <v>86</v>
      </c>
      <c r="C8" s="162">
        <v>2</v>
      </c>
      <c r="D8" s="316" t="s">
        <v>50</v>
      </c>
      <c r="E8" s="318">
        <v>4.2245370370370371E-3</v>
      </c>
      <c r="F8" s="320">
        <v>0</v>
      </c>
      <c r="G8" s="320">
        <v>0</v>
      </c>
      <c r="H8" s="320">
        <v>0</v>
      </c>
      <c r="I8" s="320">
        <v>0</v>
      </c>
      <c r="J8" s="320">
        <v>0</v>
      </c>
      <c r="K8" s="321">
        <f>SUM(F9:J9)</f>
        <v>0</v>
      </c>
      <c r="L8" s="314">
        <f>K8*$B$5</f>
        <v>0</v>
      </c>
      <c r="M8" s="314">
        <f>L8+E8</f>
        <v>4.2245370370370371E-3</v>
      </c>
      <c r="N8" s="322">
        <v>1</v>
      </c>
      <c r="O8" s="314"/>
      <c r="P8" s="175">
        <v>2</v>
      </c>
      <c r="Q8" s="8"/>
    </row>
    <row r="9" spans="1:17" ht="15" customHeight="1" thickBot="1">
      <c r="A9" s="233" t="s">
        <v>141</v>
      </c>
      <c r="B9" s="109" t="s">
        <v>90</v>
      </c>
      <c r="C9" s="163">
        <v>2</v>
      </c>
      <c r="D9" s="317"/>
      <c r="E9" s="319"/>
      <c r="F9" s="315"/>
      <c r="G9" s="315"/>
      <c r="H9" s="315"/>
      <c r="I9" s="315"/>
      <c r="J9" s="315"/>
      <c r="K9" s="315"/>
      <c r="L9" s="315"/>
      <c r="M9" s="315"/>
      <c r="N9" s="323"/>
      <c r="O9" s="315"/>
      <c r="P9" s="176">
        <v>2</v>
      </c>
      <c r="Q9" s="8"/>
    </row>
    <row r="10" spans="1:17" ht="15" customHeight="1">
      <c r="A10" s="234" t="s">
        <v>143</v>
      </c>
      <c r="B10" s="87" t="s">
        <v>329</v>
      </c>
      <c r="C10" s="52">
        <v>1</v>
      </c>
      <c r="D10" s="330" t="s">
        <v>330</v>
      </c>
      <c r="E10" s="333">
        <v>5.0925925925925921E-3</v>
      </c>
      <c r="F10" s="320">
        <v>0</v>
      </c>
      <c r="G10" s="320">
        <v>0</v>
      </c>
      <c r="H10" s="320">
        <v>0</v>
      </c>
      <c r="I10" s="320">
        <v>0</v>
      </c>
      <c r="J10" s="320">
        <v>0</v>
      </c>
      <c r="K10" s="321">
        <f>SUM(F11:J11)</f>
        <v>0</v>
      </c>
      <c r="L10" s="314">
        <f>K10*$B$5</f>
        <v>0</v>
      </c>
      <c r="M10" s="314">
        <f>L10+E10</f>
        <v>5.0925925925925921E-3</v>
      </c>
      <c r="N10" s="322" t="s">
        <v>138</v>
      </c>
      <c r="O10" s="314">
        <f>M10-$M$8</f>
        <v>8.6805555555555507E-4</v>
      </c>
      <c r="P10" s="324"/>
      <c r="Q10" s="8"/>
    </row>
    <row r="11" spans="1:17" ht="15" customHeight="1" thickBot="1">
      <c r="A11" s="235" t="s">
        <v>143</v>
      </c>
      <c r="B11" s="146" t="s">
        <v>331</v>
      </c>
      <c r="C11" s="236">
        <v>1</v>
      </c>
      <c r="D11" s="331"/>
      <c r="E11" s="326"/>
      <c r="F11" s="315"/>
      <c r="G11" s="315"/>
      <c r="H11" s="315"/>
      <c r="I11" s="315"/>
      <c r="J11" s="315"/>
      <c r="K11" s="315"/>
      <c r="L11" s="315"/>
      <c r="M11" s="315"/>
      <c r="N11" s="323"/>
      <c r="O11" s="315"/>
      <c r="P11" s="325"/>
      <c r="Q11" s="8"/>
    </row>
    <row r="12" spans="1:17" ht="15" customHeight="1">
      <c r="A12" s="232">
        <v>12</v>
      </c>
      <c r="B12" s="238" t="s">
        <v>65</v>
      </c>
      <c r="C12" s="14" t="s">
        <v>45</v>
      </c>
      <c r="D12" s="332" t="s">
        <v>321</v>
      </c>
      <c r="E12" s="314">
        <v>5.162037037037037E-3</v>
      </c>
      <c r="F12" s="320">
        <v>0</v>
      </c>
      <c r="G12" s="320">
        <v>0</v>
      </c>
      <c r="H12" s="320">
        <v>0</v>
      </c>
      <c r="I12" s="320">
        <v>0</v>
      </c>
      <c r="J12" s="320">
        <v>0</v>
      </c>
      <c r="K12" s="321">
        <f>SUM(F13:J13)</f>
        <v>0</v>
      </c>
      <c r="L12" s="314">
        <f>K12*$B$5</f>
        <v>0</v>
      </c>
      <c r="M12" s="314">
        <f>L12+E12</f>
        <v>5.162037037037037E-3</v>
      </c>
      <c r="N12" s="322" t="s">
        <v>139</v>
      </c>
      <c r="O12" s="314">
        <f>M12-$M$8</f>
        <v>9.3749999999999997E-4</v>
      </c>
      <c r="P12" s="324"/>
      <c r="Q12" s="8"/>
    </row>
    <row r="13" spans="1:17" ht="15" customHeight="1" thickBot="1">
      <c r="A13" s="235">
        <v>12</v>
      </c>
      <c r="B13" s="241" t="s">
        <v>85</v>
      </c>
      <c r="C13" s="21" t="s">
        <v>45</v>
      </c>
      <c r="D13" s="331"/>
      <c r="E13" s="326"/>
      <c r="F13" s="315"/>
      <c r="G13" s="315"/>
      <c r="H13" s="315"/>
      <c r="I13" s="315"/>
      <c r="J13" s="315"/>
      <c r="K13" s="315"/>
      <c r="L13" s="315"/>
      <c r="M13" s="315"/>
      <c r="N13" s="323"/>
      <c r="O13" s="315"/>
      <c r="P13" s="325"/>
      <c r="Q13" s="8"/>
    </row>
    <row r="14" spans="1:17" ht="15" customHeight="1">
      <c r="A14" s="232" t="s">
        <v>146</v>
      </c>
      <c r="B14" s="142" t="s">
        <v>79</v>
      </c>
      <c r="C14" s="165">
        <v>2</v>
      </c>
      <c r="D14" s="138"/>
      <c r="E14" s="314">
        <v>5.7523148148148143E-3</v>
      </c>
      <c r="F14" s="320">
        <v>3</v>
      </c>
      <c r="G14" s="320">
        <v>0</v>
      </c>
      <c r="H14" s="320">
        <v>0</v>
      </c>
      <c r="I14" s="320">
        <v>0</v>
      </c>
      <c r="J14" s="320">
        <v>0</v>
      </c>
      <c r="K14" s="321">
        <v>3</v>
      </c>
      <c r="L14" s="314">
        <f>K14*$B$5</f>
        <v>5.2083333333333333E-4</v>
      </c>
      <c r="M14" s="314">
        <f>L14+E14</f>
        <v>6.2731481481481475E-3</v>
      </c>
      <c r="N14" s="327" t="s">
        <v>140</v>
      </c>
      <c r="O14" s="314">
        <f>M14-$M$8</f>
        <v>2.0486111111111104E-3</v>
      </c>
      <c r="P14" s="324"/>
      <c r="Q14" s="8"/>
    </row>
    <row r="15" spans="1:17" ht="15" customHeight="1" thickBot="1">
      <c r="A15" s="235" t="s">
        <v>146</v>
      </c>
      <c r="B15" s="86" t="s">
        <v>69</v>
      </c>
      <c r="C15" s="50">
        <v>3</v>
      </c>
      <c r="D15" s="94" t="s">
        <v>48</v>
      </c>
      <c r="E15" s="326"/>
      <c r="F15" s="315"/>
      <c r="G15" s="315"/>
      <c r="H15" s="315"/>
      <c r="I15" s="315"/>
      <c r="J15" s="315"/>
      <c r="K15" s="315"/>
      <c r="L15" s="315"/>
      <c r="M15" s="315"/>
      <c r="N15" s="315"/>
      <c r="O15" s="315"/>
      <c r="P15" s="325"/>
      <c r="Q15" s="8"/>
    </row>
    <row r="16" spans="1:17" ht="15" customHeight="1">
      <c r="A16" s="232">
        <v>9</v>
      </c>
      <c r="B16" s="105" t="s">
        <v>61</v>
      </c>
      <c r="C16" s="162">
        <v>2</v>
      </c>
      <c r="D16" s="118"/>
      <c r="E16" s="314">
        <v>6.0185185185185177E-3</v>
      </c>
      <c r="F16" s="320">
        <v>0</v>
      </c>
      <c r="G16" s="320">
        <v>6</v>
      </c>
      <c r="H16" s="320">
        <v>10</v>
      </c>
      <c r="I16" s="320">
        <v>0</v>
      </c>
      <c r="J16" s="320">
        <v>0</v>
      </c>
      <c r="K16" s="321">
        <v>16</v>
      </c>
      <c r="L16" s="314">
        <f>K16*$B$5</f>
        <v>2.7777777777777779E-3</v>
      </c>
      <c r="M16" s="314">
        <f>L16+E16</f>
        <v>8.7962962962962951E-3</v>
      </c>
      <c r="N16" s="327" t="s">
        <v>141</v>
      </c>
      <c r="O16" s="314">
        <f>M16-$M$8</f>
        <v>4.5717592592592581E-3</v>
      </c>
      <c r="P16" s="324"/>
      <c r="Q16" s="8"/>
    </row>
    <row r="17" spans="1:17" ht="15" customHeight="1" thickBot="1">
      <c r="A17" s="235">
        <v>9</v>
      </c>
      <c r="B17" s="86" t="s">
        <v>91</v>
      </c>
      <c r="C17" s="50">
        <v>3</v>
      </c>
      <c r="D17" s="237" t="s">
        <v>62</v>
      </c>
      <c r="E17" s="326"/>
      <c r="F17" s="315"/>
      <c r="G17" s="315"/>
      <c r="H17" s="315"/>
      <c r="I17" s="315"/>
      <c r="J17" s="315"/>
      <c r="K17" s="315"/>
      <c r="L17" s="315"/>
      <c r="M17" s="315"/>
      <c r="N17" s="315"/>
      <c r="O17" s="315"/>
      <c r="P17" s="325"/>
      <c r="Q17" s="8"/>
    </row>
    <row r="18" spans="1:17" ht="15" customHeight="1">
      <c r="A18" s="232" t="s">
        <v>147</v>
      </c>
      <c r="B18" s="105" t="s">
        <v>81</v>
      </c>
      <c r="C18" s="162" t="s">
        <v>59</v>
      </c>
      <c r="D18" s="107"/>
      <c r="E18" s="314">
        <v>8.5763888888888886E-3</v>
      </c>
      <c r="F18" s="320">
        <v>0</v>
      </c>
      <c r="G18" s="320">
        <v>3</v>
      </c>
      <c r="H18" s="320">
        <v>0</v>
      </c>
      <c r="I18" s="320">
        <v>3</v>
      </c>
      <c r="J18" s="320">
        <v>0</v>
      </c>
      <c r="K18" s="321">
        <v>6</v>
      </c>
      <c r="L18" s="314">
        <f>K18*$B$5</f>
        <v>1.0416666666666667E-3</v>
      </c>
      <c r="M18" s="314">
        <f>L18+E18</f>
        <v>9.618055555555555E-3</v>
      </c>
      <c r="N18" s="327" t="s">
        <v>142</v>
      </c>
      <c r="O18" s="314">
        <f>M18-$M$8</f>
        <v>5.393518518518518E-3</v>
      </c>
      <c r="P18" s="324"/>
      <c r="Q18" s="8"/>
    </row>
    <row r="19" spans="1:17" ht="15" customHeight="1" thickBot="1">
      <c r="A19" s="235" t="s">
        <v>147</v>
      </c>
      <c r="B19" s="86" t="s">
        <v>71</v>
      </c>
      <c r="C19" s="50" t="s">
        <v>59</v>
      </c>
      <c r="D19" s="94" t="s">
        <v>53</v>
      </c>
      <c r="E19" s="326"/>
      <c r="F19" s="315"/>
      <c r="G19" s="315"/>
      <c r="H19" s="315"/>
      <c r="I19" s="315"/>
      <c r="J19" s="315"/>
      <c r="K19" s="315"/>
      <c r="L19" s="315"/>
      <c r="M19" s="315"/>
      <c r="N19" s="315"/>
      <c r="O19" s="315"/>
      <c r="P19" s="325"/>
      <c r="Q19" s="8"/>
    </row>
    <row r="20" spans="1:17" ht="15" customHeight="1">
      <c r="A20" s="232">
        <v>4</v>
      </c>
      <c r="B20" s="142" t="s">
        <v>63</v>
      </c>
      <c r="C20" s="165" t="s">
        <v>59</v>
      </c>
      <c r="D20" s="138"/>
      <c r="E20" s="314">
        <v>6.7361111111111103E-3</v>
      </c>
      <c r="F20" s="320">
        <v>20</v>
      </c>
      <c r="G20" s="320">
        <v>0</v>
      </c>
      <c r="H20" s="320">
        <v>0</v>
      </c>
      <c r="I20" s="320">
        <v>0</v>
      </c>
      <c r="J20" s="320">
        <v>0</v>
      </c>
      <c r="K20" s="321">
        <v>20</v>
      </c>
      <c r="L20" s="314">
        <f>K20*$B$5</f>
        <v>3.4722222222222225E-3</v>
      </c>
      <c r="M20" s="314">
        <f>L20+E20</f>
        <v>1.0208333333333333E-2</v>
      </c>
      <c r="N20" s="327" t="s">
        <v>143</v>
      </c>
      <c r="O20" s="314">
        <f>M20-$M$8</f>
        <v>5.9837962962962961E-3</v>
      </c>
      <c r="P20" s="324"/>
      <c r="Q20" s="8"/>
    </row>
    <row r="21" spans="1:17" ht="15" customHeight="1" thickBot="1">
      <c r="A21" s="235">
        <v>4</v>
      </c>
      <c r="B21" s="146" t="s">
        <v>75</v>
      </c>
      <c r="C21" s="236" t="s">
        <v>76</v>
      </c>
      <c r="D21" s="147" t="s">
        <v>64</v>
      </c>
      <c r="E21" s="326"/>
      <c r="F21" s="315"/>
      <c r="G21" s="315"/>
      <c r="H21" s="315"/>
      <c r="I21" s="315"/>
      <c r="J21" s="315"/>
      <c r="K21" s="315"/>
      <c r="L21" s="315"/>
      <c r="M21" s="315"/>
      <c r="N21" s="315"/>
      <c r="O21" s="315"/>
      <c r="P21" s="325"/>
      <c r="Q21" s="8"/>
    </row>
    <row r="22" spans="1:17" ht="15" customHeight="1">
      <c r="A22" s="232" t="s">
        <v>139</v>
      </c>
      <c r="B22" s="105" t="s">
        <v>325</v>
      </c>
      <c r="C22" s="162" t="s">
        <v>76</v>
      </c>
      <c r="D22" s="107"/>
      <c r="E22" s="314">
        <v>7.9861111111111122E-3</v>
      </c>
      <c r="F22" s="320">
        <v>23</v>
      </c>
      <c r="G22" s="320">
        <v>0</v>
      </c>
      <c r="H22" s="320">
        <v>0</v>
      </c>
      <c r="I22" s="320">
        <v>0</v>
      </c>
      <c r="J22" s="320">
        <v>1</v>
      </c>
      <c r="K22" s="321">
        <v>24</v>
      </c>
      <c r="L22" s="314">
        <f>K22*$B$5</f>
        <v>4.1666666666666666E-3</v>
      </c>
      <c r="M22" s="314">
        <f>L22+E22</f>
        <v>1.215277777777778E-2</v>
      </c>
      <c r="N22" s="327" t="s">
        <v>144</v>
      </c>
      <c r="O22" s="314">
        <f>M22-$M$8</f>
        <v>7.9282407407407426E-3</v>
      </c>
      <c r="P22" s="324"/>
      <c r="Q22" s="8"/>
    </row>
    <row r="23" spans="1:17" ht="15" customHeight="1" thickBot="1">
      <c r="A23" s="235" t="s">
        <v>139</v>
      </c>
      <c r="B23" s="86" t="s">
        <v>326</v>
      </c>
      <c r="C23" s="50" t="s">
        <v>52</v>
      </c>
      <c r="D23" s="94" t="s">
        <v>318</v>
      </c>
      <c r="E23" s="326"/>
      <c r="F23" s="315"/>
      <c r="G23" s="315"/>
      <c r="H23" s="315"/>
      <c r="I23" s="315"/>
      <c r="J23" s="315"/>
      <c r="K23" s="315"/>
      <c r="L23" s="315"/>
      <c r="M23" s="315"/>
      <c r="N23" s="315"/>
      <c r="O23" s="315"/>
      <c r="P23" s="325"/>
      <c r="Q23" s="8"/>
    </row>
    <row r="24" spans="1:17" ht="15" customHeight="1">
      <c r="A24" s="232" t="s">
        <v>144</v>
      </c>
      <c r="B24" s="105" t="s">
        <v>189</v>
      </c>
      <c r="C24" s="162" t="s">
        <v>76</v>
      </c>
      <c r="D24" s="107"/>
      <c r="E24" s="314">
        <v>0</v>
      </c>
      <c r="F24" s="329">
        <v>3</v>
      </c>
      <c r="G24" s="320">
        <v>0</v>
      </c>
      <c r="H24" s="320">
        <v>1</v>
      </c>
      <c r="I24" s="320">
        <v>0</v>
      </c>
      <c r="J24" s="328">
        <v>300</v>
      </c>
      <c r="K24" s="321">
        <v>304</v>
      </c>
      <c r="L24" s="314">
        <f>K24*$B$5</f>
        <v>5.2777777777777778E-2</v>
      </c>
      <c r="M24" s="314">
        <f>L24+E24</f>
        <v>5.2777777777777778E-2</v>
      </c>
      <c r="N24" s="327" t="s">
        <v>145</v>
      </c>
      <c r="O24" s="314">
        <f>M24-$M$8</f>
        <v>4.8553240740740744E-2</v>
      </c>
      <c r="P24" s="324"/>
      <c r="Q24" s="8"/>
    </row>
    <row r="25" spans="1:17" ht="15" customHeight="1" thickBot="1">
      <c r="A25" s="235" t="s">
        <v>144</v>
      </c>
      <c r="B25" s="86" t="s">
        <v>80</v>
      </c>
      <c r="C25" s="50">
        <v>2</v>
      </c>
      <c r="D25" s="94" t="s">
        <v>50</v>
      </c>
      <c r="E25" s="326"/>
      <c r="F25" s="315"/>
      <c r="G25" s="315"/>
      <c r="H25" s="315"/>
      <c r="I25" s="315"/>
      <c r="J25" s="315"/>
      <c r="K25" s="315"/>
      <c r="L25" s="315"/>
      <c r="M25" s="315"/>
      <c r="N25" s="315"/>
      <c r="O25" s="315"/>
      <c r="P25" s="325"/>
      <c r="Q25" s="8"/>
    </row>
    <row r="26" spans="1:17" ht="15" customHeight="1">
      <c r="A26" s="232" t="s">
        <v>137</v>
      </c>
      <c r="B26" s="105" t="s">
        <v>51</v>
      </c>
      <c r="C26" s="162" t="s">
        <v>52</v>
      </c>
      <c r="D26" s="107"/>
      <c r="E26" s="314">
        <v>0</v>
      </c>
      <c r="F26" s="328">
        <v>300</v>
      </c>
      <c r="G26" s="320">
        <v>11</v>
      </c>
      <c r="H26" s="320">
        <v>0</v>
      </c>
      <c r="I26" s="320">
        <v>0</v>
      </c>
      <c r="J26" s="320">
        <v>0</v>
      </c>
      <c r="K26" s="321">
        <v>311</v>
      </c>
      <c r="L26" s="314">
        <f>K26*$B$5</f>
        <v>5.3993055555555558E-2</v>
      </c>
      <c r="M26" s="314">
        <f>L26+E26</f>
        <v>5.3993055555555558E-2</v>
      </c>
      <c r="N26" s="327" t="s">
        <v>146</v>
      </c>
      <c r="O26" s="314">
        <f>M26-$M$8</f>
        <v>4.9768518518518517E-2</v>
      </c>
      <c r="P26" s="324"/>
      <c r="Q26" s="8"/>
    </row>
    <row r="27" spans="1:17" ht="15" customHeight="1" thickBot="1">
      <c r="A27" s="235" t="s">
        <v>137</v>
      </c>
      <c r="B27" s="86" t="s">
        <v>192</v>
      </c>
      <c r="C27" s="50" t="s">
        <v>59</v>
      </c>
      <c r="D27" s="94" t="s">
        <v>53</v>
      </c>
      <c r="E27" s="326"/>
      <c r="F27" s="315"/>
      <c r="G27" s="315"/>
      <c r="H27" s="315"/>
      <c r="I27" s="315"/>
      <c r="J27" s="315"/>
      <c r="K27" s="315"/>
      <c r="L27" s="315"/>
      <c r="M27" s="315"/>
      <c r="N27" s="315"/>
      <c r="O27" s="315"/>
      <c r="P27" s="325"/>
      <c r="Q27" s="8"/>
    </row>
    <row r="28" spans="1:17" ht="15" customHeight="1">
      <c r="A28" s="232" t="s">
        <v>138</v>
      </c>
      <c r="B28" s="105" t="s">
        <v>323</v>
      </c>
      <c r="C28" s="162" t="s">
        <v>52</v>
      </c>
      <c r="D28" s="107"/>
      <c r="E28" s="314">
        <v>0</v>
      </c>
      <c r="F28" s="320">
        <v>16</v>
      </c>
      <c r="G28" s="328">
        <v>300</v>
      </c>
      <c r="H28" s="320">
        <v>10</v>
      </c>
      <c r="I28" s="320">
        <v>0</v>
      </c>
      <c r="J28" s="320">
        <v>0</v>
      </c>
      <c r="K28" s="321">
        <v>326</v>
      </c>
      <c r="L28" s="314">
        <f>K28*$B$5</f>
        <v>5.6597222222222222E-2</v>
      </c>
      <c r="M28" s="314">
        <f>L28+E28</f>
        <v>5.6597222222222222E-2</v>
      </c>
      <c r="N28" s="327" t="s">
        <v>147</v>
      </c>
      <c r="O28" s="314">
        <f>M28-$M$8</f>
        <v>5.2372685185185189E-2</v>
      </c>
      <c r="P28" s="324"/>
      <c r="Q28" s="8"/>
    </row>
    <row r="29" spans="1:17" ht="15" customHeight="1" thickBot="1">
      <c r="A29" s="235" t="s">
        <v>138</v>
      </c>
      <c r="B29" s="86" t="s">
        <v>324</v>
      </c>
      <c r="C29" s="50" t="s">
        <v>52</v>
      </c>
      <c r="D29" s="94" t="s">
        <v>318</v>
      </c>
      <c r="E29" s="326"/>
      <c r="F29" s="315"/>
      <c r="G29" s="315"/>
      <c r="H29" s="315"/>
      <c r="I29" s="315"/>
      <c r="J29" s="315"/>
      <c r="K29" s="315"/>
      <c r="L29" s="315"/>
      <c r="M29" s="315"/>
      <c r="N29" s="315"/>
      <c r="O29" s="315"/>
      <c r="P29" s="325"/>
      <c r="Q29" s="8"/>
    </row>
    <row r="30" spans="1:17" ht="15" customHeight="1">
      <c r="A30" s="232" t="s">
        <v>142</v>
      </c>
      <c r="B30" s="105" t="s">
        <v>327</v>
      </c>
      <c r="C30" s="162" t="s">
        <v>76</v>
      </c>
      <c r="D30" s="107"/>
      <c r="E30" s="314">
        <v>0</v>
      </c>
      <c r="F30" s="320">
        <v>10</v>
      </c>
      <c r="G30" s="320">
        <v>20</v>
      </c>
      <c r="H30" s="320">
        <v>0</v>
      </c>
      <c r="I30" s="328">
        <v>300</v>
      </c>
      <c r="J30" s="320">
        <v>3</v>
      </c>
      <c r="K30" s="321">
        <v>333</v>
      </c>
      <c r="L30" s="314">
        <f>K30*$B$5</f>
        <v>5.7812500000000003E-2</v>
      </c>
      <c r="M30" s="314">
        <f>L30+E30</f>
        <v>5.7812500000000003E-2</v>
      </c>
      <c r="N30" s="327" t="s">
        <v>148</v>
      </c>
      <c r="O30" s="314">
        <f>M30-$M$8</f>
        <v>5.3587962962962962E-2</v>
      </c>
      <c r="P30" s="324"/>
      <c r="Q30" s="8"/>
    </row>
    <row r="31" spans="1:17" ht="15" customHeight="1" thickBot="1">
      <c r="A31" s="233" t="s">
        <v>142</v>
      </c>
      <c r="B31" s="109" t="s">
        <v>328</v>
      </c>
      <c r="C31" s="163" t="s">
        <v>76</v>
      </c>
      <c r="D31" s="111" t="s">
        <v>318</v>
      </c>
      <c r="E31" s="326"/>
      <c r="F31" s="315"/>
      <c r="G31" s="315"/>
      <c r="H31" s="315"/>
      <c r="I31" s="315"/>
      <c r="J31" s="315"/>
      <c r="K31" s="315"/>
      <c r="L31" s="315"/>
      <c r="M31" s="315"/>
      <c r="N31" s="315"/>
      <c r="O31" s="315"/>
      <c r="P31" s="325"/>
      <c r="Q31" s="8"/>
    </row>
    <row r="32" spans="1:17" ht="13.5" thickBot="1"/>
    <row r="33" spans="1:16" ht="15.75" customHeight="1">
      <c r="B33" t="s">
        <v>16</v>
      </c>
      <c r="D33" t="s">
        <v>27</v>
      </c>
      <c r="K33" s="247" t="s">
        <v>312</v>
      </c>
      <c r="L33" s="248">
        <v>1.1399999999999999</v>
      </c>
      <c r="M33" s="252">
        <v>4.8148148148148152E-3</v>
      </c>
      <c r="N33" s="247" t="s">
        <v>52</v>
      </c>
      <c r="O33" s="248">
        <v>1.46</v>
      </c>
      <c r="P33" s="249">
        <v>6.1574074074074074E-3</v>
      </c>
    </row>
    <row r="34" spans="1:16" ht="27" customHeight="1" thickBot="1">
      <c r="B34" t="s">
        <v>17</v>
      </c>
      <c r="D34" t="s">
        <v>28</v>
      </c>
      <c r="K34" s="230" t="s">
        <v>313</v>
      </c>
      <c r="L34" s="250">
        <v>1.46</v>
      </c>
      <c r="M34" s="253">
        <v>6.1574074074074074E-3</v>
      </c>
      <c r="N34" s="230" t="s">
        <v>76</v>
      </c>
      <c r="O34" s="250">
        <v>1.66</v>
      </c>
      <c r="P34" s="251">
        <v>7.0023148148148154E-3</v>
      </c>
    </row>
    <row r="41" spans="1:16">
      <c r="A41" s="26"/>
    </row>
    <row r="42" spans="1:16">
      <c r="A42" s="26"/>
    </row>
    <row r="43" spans="1:16">
      <c r="A43" s="26"/>
    </row>
    <row r="44" spans="1:16">
      <c r="A44" s="26"/>
    </row>
    <row r="45" spans="1:16">
      <c r="A45" s="26"/>
    </row>
    <row r="46" spans="1:16">
      <c r="A46" s="26"/>
    </row>
    <row r="47" spans="1:16">
      <c r="A47" s="26"/>
    </row>
    <row r="48" spans="1:16">
      <c r="A48" s="26"/>
    </row>
    <row r="49" spans="1:1">
      <c r="A49" s="26"/>
    </row>
    <row r="50" spans="1:1">
      <c r="A50" s="26"/>
    </row>
  </sheetData>
  <mergeCells count="164">
    <mergeCell ref="E20:E21"/>
    <mergeCell ref="E22:E23"/>
    <mergeCell ref="E24:E25"/>
    <mergeCell ref="L30:L31"/>
    <mergeCell ref="D10:D11"/>
    <mergeCell ref="D12:D13"/>
    <mergeCell ref="E14:E15"/>
    <mergeCell ref="E16:E17"/>
    <mergeCell ref="E10:E11"/>
    <mergeCell ref="E26:E27"/>
    <mergeCell ref="E28:E29"/>
    <mergeCell ref="E30:E31"/>
    <mergeCell ref="E18:E19"/>
    <mergeCell ref="O30:O31"/>
    <mergeCell ref="P30:P31"/>
    <mergeCell ref="N28:N29"/>
    <mergeCell ref="O28:O29"/>
    <mergeCell ref="P28:P29"/>
    <mergeCell ref="J30:J31"/>
    <mergeCell ref="L28:L29"/>
    <mergeCell ref="M28:M29"/>
    <mergeCell ref="M30:M31"/>
    <mergeCell ref="N30:N31"/>
    <mergeCell ref="F30:F31"/>
    <mergeCell ref="G30:G31"/>
    <mergeCell ref="H30:H31"/>
    <mergeCell ref="I30:I31"/>
    <mergeCell ref="J28:J29"/>
    <mergeCell ref="K28:K29"/>
    <mergeCell ref="K30:K31"/>
    <mergeCell ref="P26:P27"/>
    <mergeCell ref="N24:N25"/>
    <mergeCell ref="O24:O25"/>
    <mergeCell ref="P24:P25"/>
    <mergeCell ref="F28:F29"/>
    <mergeCell ref="G28:G29"/>
    <mergeCell ref="H28:H29"/>
    <mergeCell ref="I28:I29"/>
    <mergeCell ref="G26:G27"/>
    <mergeCell ref="H26:H27"/>
    <mergeCell ref="I26:I27"/>
    <mergeCell ref="J26:J27"/>
    <mergeCell ref="N26:N27"/>
    <mergeCell ref="O26:O27"/>
    <mergeCell ref="M26:M27"/>
    <mergeCell ref="L26:L27"/>
    <mergeCell ref="J24:J25"/>
    <mergeCell ref="K24:K25"/>
    <mergeCell ref="L24:L25"/>
    <mergeCell ref="M24:M25"/>
    <mergeCell ref="F26:F27"/>
    <mergeCell ref="N22:N23"/>
    <mergeCell ref="O22:O23"/>
    <mergeCell ref="P22:P23"/>
    <mergeCell ref="F22:F23"/>
    <mergeCell ref="F24:F25"/>
    <mergeCell ref="G24:G25"/>
    <mergeCell ref="H24:H25"/>
    <mergeCell ref="I24:I25"/>
    <mergeCell ref="K26:K27"/>
    <mergeCell ref="O20:O21"/>
    <mergeCell ref="P20:P21"/>
    <mergeCell ref="G22:G23"/>
    <mergeCell ref="H22:H23"/>
    <mergeCell ref="I22:I23"/>
    <mergeCell ref="J22:J23"/>
    <mergeCell ref="K22:K23"/>
    <mergeCell ref="M22:M23"/>
    <mergeCell ref="L22:L23"/>
    <mergeCell ref="P18:P19"/>
    <mergeCell ref="F20:F21"/>
    <mergeCell ref="G20:G21"/>
    <mergeCell ref="H20:H21"/>
    <mergeCell ref="I20:I21"/>
    <mergeCell ref="J20:J21"/>
    <mergeCell ref="K20:K21"/>
    <mergeCell ref="L20:L21"/>
    <mergeCell ref="M20:M21"/>
    <mergeCell ref="N20:N21"/>
    <mergeCell ref="P16:P17"/>
    <mergeCell ref="F16:F17"/>
    <mergeCell ref="G16:G17"/>
    <mergeCell ref="H16:H17"/>
    <mergeCell ref="I16:I17"/>
    <mergeCell ref="J16:J17"/>
    <mergeCell ref="K16:K17"/>
    <mergeCell ref="F18:F19"/>
    <mergeCell ref="G18:G19"/>
    <mergeCell ref="H18:H19"/>
    <mergeCell ref="I18:I19"/>
    <mergeCell ref="N16:N17"/>
    <mergeCell ref="O16:O17"/>
    <mergeCell ref="M18:M19"/>
    <mergeCell ref="N18:N19"/>
    <mergeCell ref="O18:O19"/>
    <mergeCell ref="J18:J19"/>
    <mergeCell ref="K18:K19"/>
    <mergeCell ref="N12:N13"/>
    <mergeCell ref="O12:O13"/>
    <mergeCell ref="J14:J15"/>
    <mergeCell ref="N14:N15"/>
    <mergeCell ref="O14:O15"/>
    <mergeCell ref="L18:L19"/>
    <mergeCell ref="L16:L17"/>
    <mergeCell ref="M16:M17"/>
    <mergeCell ref="H12:H13"/>
    <mergeCell ref="J12:J13"/>
    <mergeCell ref="P12:P13"/>
    <mergeCell ref="H14:H15"/>
    <mergeCell ref="I14:I15"/>
    <mergeCell ref="K14:K15"/>
    <mergeCell ref="L14:L15"/>
    <mergeCell ref="P14:P15"/>
    <mergeCell ref="F14:F15"/>
    <mergeCell ref="M12:M13"/>
    <mergeCell ref="I12:I13"/>
    <mergeCell ref="E12:E13"/>
    <mergeCell ref="F12:F13"/>
    <mergeCell ref="G12:G13"/>
    <mergeCell ref="K12:K13"/>
    <mergeCell ref="L12:L13"/>
    <mergeCell ref="G14:G15"/>
    <mergeCell ref="M14:M15"/>
    <mergeCell ref="O10:O11"/>
    <mergeCell ref="P10:P11"/>
    <mergeCell ref="I10:I11"/>
    <mergeCell ref="J10:J11"/>
    <mergeCell ref="K10:K11"/>
    <mergeCell ref="L10:L11"/>
    <mergeCell ref="N8:N9"/>
    <mergeCell ref="L8:L9"/>
    <mergeCell ref="M10:M11"/>
    <mergeCell ref="N10:N11"/>
    <mergeCell ref="F10:F11"/>
    <mergeCell ref="G10:G11"/>
    <mergeCell ref="H10:H11"/>
    <mergeCell ref="M8:M9"/>
    <mergeCell ref="O8:O9"/>
    <mergeCell ref="P6:P7"/>
    <mergeCell ref="D8:D9"/>
    <mergeCell ref="E8:E9"/>
    <mergeCell ref="F8:F9"/>
    <mergeCell ref="G8:G9"/>
    <mergeCell ref="H8:H9"/>
    <mergeCell ref="I8:I9"/>
    <mergeCell ref="J8:J9"/>
    <mergeCell ref="K8:K9"/>
    <mergeCell ref="M6:M7"/>
    <mergeCell ref="E4:J4"/>
    <mergeCell ref="A1:O1"/>
    <mergeCell ref="E2:J2"/>
    <mergeCell ref="M2:O2"/>
    <mergeCell ref="E3:J3"/>
    <mergeCell ref="M3:O3"/>
    <mergeCell ref="N6:N7"/>
    <mergeCell ref="O6:O7"/>
    <mergeCell ref="A6:A7"/>
    <mergeCell ref="F6:J6"/>
    <mergeCell ref="K6:K7"/>
    <mergeCell ref="L6:L7"/>
    <mergeCell ref="B6:B7"/>
    <mergeCell ref="C6:C7"/>
    <mergeCell ref="D6:D7"/>
    <mergeCell ref="E6:E7"/>
  </mergeCells>
  <phoneticPr fontId="2" type="noConversion"/>
  <pageMargins left="3.937007874015748E-2" right="3.937007874015748E-2" top="0.15748031496062992" bottom="0.35433070866141736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Мл 14 (1)</vt:lpstr>
      <vt:lpstr>14-16 (1)</vt:lpstr>
      <vt:lpstr>13-17 (2)</vt:lpstr>
      <vt:lpstr>МЖ связка (1)</vt:lpstr>
      <vt:lpstr>ММ связка (1)</vt:lpstr>
      <vt:lpstr>МЖ связка (2)</vt:lpstr>
      <vt:lpstr>ММ связка (2)</vt:lpstr>
    </vt:vector>
  </TitlesOfParts>
  <Company>sh53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GARLIK</cp:lastModifiedBy>
  <cp:lastPrinted>2011-02-21T07:34:41Z</cp:lastPrinted>
  <dcterms:created xsi:type="dcterms:W3CDTF">2009-04-20T21:38:19Z</dcterms:created>
  <dcterms:modified xsi:type="dcterms:W3CDTF">2011-02-21T13:44:19Z</dcterms:modified>
</cp:coreProperties>
</file>